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macbookair/Downloads/"/>
    </mc:Choice>
  </mc:AlternateContent>
  <xr:revisionPtr revIDLastSave="0" documentId="13_ncr:1_{DAED2FA5-1884-FE46-B3E5-5E64FD563C59}" xr6:coauthVersionLast="47" xr6:coauthVersionMax="47" xr10:uidLastSave="{00000000-0000-0000-0000-000000000000}"/>
  <bookViews>
    <workbookView xWindow="0" yWindow="0" windowWidth="28800" windowHeight="18000" xr2:uid="{00000000-000D-0000-FFFF-FFFF00000000}"/>
  </bookViews>
  <sheets>
    <sheet name="Instructions" sheetId="1" r:id="rId1"/>
    <sheet name="Profit and Loss Statement" sheetId="2" r:id="rId2"/>
    <sheet name="Balane Sheet" sheetId="3" r:id="rId3"/>
    <sheet name="Detailed Profit and Loss 1" sheetId="5" r:id="rId4"/>
    <sheet name="Detailed Profit and Loss 2"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6" l="1"/>
  <c r="B18" i="6"/>
  <c r="B26" i="6"/>
  <c r="D26" i="6"/>
  <c r="D29" i="5"/>
  <c r="B29" i="5"/>
  <c r="D22" i="5"/>
  <c r="B22" i="5"/>
  <c r="D9" i="5"/>
  <c r="B9" i="5"/>
  <c r="D11" i="3"/>
  <c r="D12" i="3" s="1"/>
  <c r="B11" i="3"/>
  <c r="C11" i="2"/>
  <c r="C13" i="2" s="1"/>
  <c r="B12" i="3" l="1"/>
  <c r="B16" i="3" s="1"/>
  <c r="D16" i="3"/>
  <c r="B11" i="2"/>
  <c r="B13" i="2" s="1"/>
</calcChain>
</file>

<file path=xl/sharedStrings.xml><?xml version="1.0" encoding="utf-8"?>
<sst xmlns="http://schemas.openxmlformats.org/spreadsheetml/2006/main" count="100" uniqueCount="87">
  <si>
    <t>1)</t>
  </si>
  <si>
    <t>Identify and interpret the main components involved in credit risk assessment such as:</t>
  </si>
  <si>
    <t>→</t>
  </si>
  <si>
    <t>Borrower's credit history</t>
  </si>
  <si>
    <t>Borrower's financial stability</t>
  </si>
  <si>
    <t>Market Conditions</t>
  </si>
  <si>
    <t>2)</t>
  </si>
  <si>
    <t>Illustrate how the above components are assessed and evaluated.</t>
  </si>
  <si>
    <t>3)</t>
  </si>
  <si>
    <t>Identify common credit scoring model, demonstrating how credit scores are calculated and interpreted.</t>
  </si>
  <si>
    <t>Instructions</t>
  </si>
  <si>
    <t>You have been provided with the Financial Statements for Nivera Limited for the year ended March 2023 in the next tabs The Business is looking for a loan of £100,000.</t>
  </si>
  <si>
    <t>As a Credit Analyst, You're required to:</t>
  </si>
  <si>
    <t>Profit and Loss Account for the Year Ended 31 March 2023</t>
  </si>
  <si>
    <t>2023
£</t>
  </si>
  <si>
    <t>2022
£</t>
  </si>
  <si>
    <r>
      <rPr>
        <sz val="10"/>
        <rFont val="Times New Roman"/>
        <family val="1"/>
      </rPr>
      <t>turnover</t>
    </r>
  </si>
  <si>
    <r>
      <rPr>
        <sz val="10"/>
        <rFont val="Times New Roman"/>
        <family val="1"/>
      </rPr>
      <t>Cost of raw materials and consumables</t>
    </r>
  </si>
  <si>
    <r>
      <rPr>
        <sz val="10"/>
        <rFont val="Times New Roman"/>
        <family val="1"/>
      </rPr>
      <t>Staff costs</t>
    </r>
  </si>
  <si>
    <r>
      <rPr>
        <sz val="10"/>
        <rFont val="Times New Roman"/>
        <family val="1"/>
      </rPr>
      <t>Depreciation and other amounts written off assets</t>
    </r>
  </si>
  <si>
    <r>
      <rPr>
        <sz val="10"/>
        <rFont val="Times New Roman"/>
        <family val="1"/>
      </rPr>
      <t>Other charges</t>
    </r>
  </si>
  <si>
    <t>Other Income</t>
  </si>
  <si>
    <r>
      <rPr>
        <sz val="10"/>
        <rFont val="Times New Roman"/>
        <family val="1"/>
      </rPr>
      <t>Loss before tax</t>
    </r>
  </si>
  <si>
    <r>
      <rPr>
        <sz val="10"/>
        <rFont val="Times New Roman"/>
        <family val="1"/>
      </rPr>
      <t>Taxation</t>
    </r>
  </si>
  <si>
    <r>
      <rPr>
        <sz val="10"/>
        <rFont val="Times New Roman"/>
        <family val="1"/>
      </rPr>
      <t>Loss for the year</t>
    </r>
  </si>
  <si>
    <t>Nivera Limited</t>
  </si>
  <si>
    <t>Profit/(Loss) before tax</t>
  </si>
  <si>
    <t>Balance Sheet as at 31 March 2023</t>
  </si>
  <si>
    <r>
      <rPr>
        <sz val="10"/>
        <rFont val="Times New Roman"/>
        <family val="1"/>
      </rPr>
      <t>Fixed assets</t>
    </r>
  </si>
  <si>
    <r>
      <rPr>
        <sz val="10"/>
        <rFont val="Times New Roman"/>
        <family val="1"/>
      </rPr>
      <t>Current assets</t>
    </r>
  </si>
  <si>
    <r>
      <rPr>
        <sz val="10"/>
        <rFont val="Times New Roman"/>
        <family val="1"/>
      </rPr>
      <t>Prepayments and accrued income</t>
    </r>
  </si>
  <si>
    <r>
      <rPr>
        <sz val="10"/>
        <rFont val="Times New Roman"/>
        <family val="1"/>
      </rPr>
      <t>Creditors: Amounts falling due within one year</t>
    </r>
  </si>
  <si>
    <r>
      <rPr>
        <sz val="10"/>
        <rFont val="Times New Roman"/>
        <family val="1"/>
      </rPr>
      <t>Net current (liabilities)/assets</t>
    </r>
  </si>
  <si>
    <r>
      <rPr>
        <sz val="10"/>
        <rFont val="Times New Roman"/>
        <family val="1"/>
      </rPr>
      <t>Total assets less current liabilities</t>
    </r>
  </si>
  <si>
    <t>Creditors: Amounts falling due after more one year</t>
  </si>
  <si>
    <r>
      <rPr>
        <sz val="10"/>
        <rFont val="Times New Roman"/>
        <family val="1"/>
      </rPr>
      <t>Provisions for liabilities</t>
    </r>
  </si>
  <si>
    <r>
      <rPr>
        <sz val="10"/>
        <rFont val="Times New Roman"/>
        <family val="1"/>
      </rPr>
      <t>Accruals and deferred income</t>
    </r>
  </si>
  <si>
    <r>
      <rPr>
        <sz val="10"/>
        <rFont val="Times New Roman"/>
        <family val="1"/>
      </rPr>
      <t>Capital and reserves</t>
    </r>
  </si>
  <si>
    <t>For the financial year ending 31 March 2023 the company was entitled to exemption from audit under section 477 of the Companies Act 2006 relating to small companies.
Director's responsibilities:
•    The  members  have  not  required  the  company  to  obtain  an  audit  of  its  accounts  for  the  year  in  question  in accordance with section 476; and
•    The director acknowledges  his responsibilities for complying  with  the requirements  of the Act with  respect to accounting records and the preparation of accounts.
These financial statements have been prepared in accordance with the micro-entity provisions of the Companies Act 2006  and  delivered  in  accordance  with  the  provisions  applicable  to  companies  subject  to  the  small  companies regime.</t>
  </si>
  <si>
    <t>Detailed Profit and Loss Account for the Year Ended 31 March 2023</t>
  </si>
  <si>
    <r>
      <rPr>
        <b/>
        <sz val="10"/>
        <rFont val="Times New Roman"/>
        <family val="1"/>
      </rPr>
      <t>turnover</t>
    </r>
  </si>
  <si>
    <r>
      <rPr>
        <sz val="10"/>
        <rFont val="Times New Roman"/>
        <family val="1"/>
      </rPr>
      <t>Sales</t>
    </r>
  </si>
  <si>
    <r>
      <rPr>
        <sz val="10"/>
        <rFont val="Times New Roman"/>
        <family val="1"/>
      </rPr>
      <t>Grants and subsidies</t>
    </r>
  </si>
  <si>
    <r>
      <rPr>
        <b/>
        <sz val="10"/>
        <rFont val="Times New Roman"/>
        <family val="1"/>
      </rPr>
      <t>Cost of sales</t>
    </r>
  </si>
  <si>
    <r>
      <rPr>
        <sz val="10"/>
        <rFont val="Times New Roman"/>
        <family val="1"/>
      </rPr>
      <t>Purchases</t>
    </r>
  </si>
  <si>
    <r>
      <rPr>
        <b/>
        <sz val="10"/>
        <rFont val="Times New Roman"/>
        <family val="1"/>
      </rPr>
      <t>Employment costs</t>
    </r>
  </si>
  <si>
    <r>
      <rPr>
        <sz val="10"/>
        <rFont val="Times New Roman"/>
        <family val="1"/>
      </rPr>
      <t>Wages and salaries</t>
    </r>
  </si>
  <si>
    <r>
      <rPr>
        <sz val="10"/>
        <rFont val="Times New Roman"/>
        <family val="1"/>
      </rPr>
      <t>Employers NIC</t>
    </r>
  </si>
  <si>
    <r>
      <rPr>
        <sz val="10"/>
        <rFont val="Times New Roman"/>
        <family val="1"/>
      </rPr>
      <t>Directors salaries</t>
    </r>
  </si>
  <si>
    <r>
      <rPr>
        <sz val="10"/>
        <rFont val="Times New Roman"/>
        <family val="1"/>
      </rPr>
      <t>Directors employers NIC</t>
    </r>
  </si>
  <si>
    <r>
      <rPr>
        <sz val="10"/>
        <rFont val="Times New Roman"/>
        <family val="1"/>
      </rPr>
      <t>Staff pensions</t>
    </r>
  </si>
  <si>
    <r>
      <rPr>
        <sz val="10"/>
        <rFont val="Times New Roman"/>
        <family val="1"/>
      </rPr>
      <t>Directors pensions</t>
    </r>
  </si>
  <si>
    <r>
      <rPr>
        <sz val="10"/>
        <rFont val="Times New Roman"/>
        <family val="1"/>
      </rPr>
      <t>Private health insurance</t>
    </r>
  </si>
  <si>
    <r>
      <rPr>
        <sz val="10"/>
        <rFont val="Times New Roman"/>
        <family val="1"/>
      </rPr>
      <t>Staff training</t>
    </r>
  </si>
  <si>
    <r>
      <rPr>
        <sz val="10"/>
        <rFont val="Times New Roman"/>
        <family val="1"/>
      </rPr>
      <t>Staff welfare</t>
    </r>
  </si>
  <si>
    <r>
      <rPr>
        <b/>
        <sz val="10"/>
        <rFont val="Times New Roman"/>
        <family val="1"/>
      </rPr>
      <t>Establishment costs</t>
    </r>
  </si>
  <si>
    <r>
      <rPr>
        <sz val="10"/>
        <rFont val="Times New Roman"/>
        <family val="1"/>
      </rPr>
      <t>Rent</t>
    </r>
  </si>
  <si>
    <r>
      <rPr>
        <sz val="10"/>
        <rFont val="Times New Roman"/>
        <family val="1"/>
      </rPr>
      <t>Rates</t>
    </r>
  </si>
  <si>
    <r>
      <rPr>
        <sz val="10"/>
        <rFont val="Times New Roman"/>
        <family val="1"/>
      </rPr>
      <t>Light, heat and power</t>
    </r>
  </si>
  <si>
    <r>
      <rPr>
        <sz val="10"/>
        <rFont val="Times New Roman"/>
        <family val="1"/>
      </rPr>
      <t>Insurance</t>
    </r>
  </si>
  <si>
    <r>
      <rPr>
        <sz val="10"/>
        <rFont val="Times New Roman"/>
        <family val="1"/>
      </rPr>
      <t>Repairs and renewals</t>
    </r>
  </si>
  <si>
    <r>
      <rPr>
        <b/>
        <sz val="10"/>
        <rFont val="Times New Roman"/>
        <family val="1"/>
      </rPr>
      <t>General administrative expenses</t>
    </r>
  </si>
  <si>
    <r>
      <rPr>
        <sz val="10"/>
        <rFont val="Times New Roman"/>
        <family val="1"/>
      </rPr>
      <t>Telephone and internet</t>
    </r>
  </si>
  <si>
    <r>
      <rPr>
        <sz val="10"/>
        <rFont val="Times New Roman"/>
        <family val="1"/>
      </rPr>
      <t>Computer expenses</t>
    </r>
  </si>
  <si>
    <r>
      <rPr>
        <sz val="10"/>
        <rFont val="Times New Roman"/>
        <family val="1"/>
      </rPr>
      <t>Printing, postage and stationery</t>
    </r>
  </si>
  <si>
    <r>
      <rPr>
        <sz val="10"/>
        <rFont val="Times New Roman"/>
        <family val="1"/>
      </rPr>
      <t>Subscriptions</t>
    </r>
  </si>
  <si>
    <r>
      <rPr>
        <sz val="10"/>
        <rFont val="Times New Roman"/>
        <family val="1"/>
      </rPr>
      <t>Charitable donations</t>
    </r>
  </si>
  <si>
    <r>
      <rPr>
        <sz val="10"/>
        <rFont val="Times New Roman"/>
        <family val="1"/>
      </rPr>
      <t>Sundry expenses</t>
    </r>
  </si>
  <si>
    <r>
      <rPr>
        <sz val="10"/>
        <rFont val="Times New Roman"/>
        <family val="1"/>
      </rPr>
      <t>Cleaning</t>
    </r>
  </si>
  <si>
    <r>
      <rPr>
        <sz val="10"/>
        <rFont val="Times New Roman"/>
        <family val="1"/>
      </rPr>
      <t>Travel and subsistence</t>
    </r>
  </si>
  <si>
    <r>
      <rPr>
        <sz val="10"/>
        <rFont val="Times New Roman"/>
        <family val="1"/>
      </rPr>
      <t>Advertising and marketing</t>
    </r>
  </si>
  <si>
    <r>
      <rPr>
        <sz val="10"/>
        <rFont val="Times New Roman"/>
        <family val="1"/>
      </rPr>
      <t>Entertaining</t>
    </r>
  </si>
  <si>
    <r>
      <rPr>
        <sz val="10"/>
        <rFont val="Times New Roman"/>
        <family val="1"/>
      </rPr>
      <t>Accountancy fees</t>
    </r>
  </si>
  <si>
    <r>
      <rPr>
        <sz val="10"/>
        <rFont val="Times New Roman"/>
        <family val="1"/>
      </rPr>
      <t>Consultancy fees</t>
    </r>
  </si>
  <si>
    <r>
      <rPr>
        <sz val="10"/>
        <rFont val="Times New Roman"/>
        <family val="1"/>
      </rPr>
      <t>Recruitment fees</t>
    </r>
  </si>
  <si>
    <r>
      <rPr>
        <sz val="10"/>
        <rFont val="Times New Roman"/>
        <family val="1"/>
      </rPr>
      <t>Legal and professional fees</t>
    </r>
  </si>
  <si>
    <r>
      <rPr>
        <b/>
        <sz val="10"/>
        <rFont val="Times New Roman"/>
        <family val="1"/>
      </rPr>
      <t>Finance charges</t>
    </r>
  </si>
  <si>
    <r>
      <rPr>
        <sz val="10"/>
        <rFont val="Times New Roman"/>
        <family val="1"/>
      </rPr>
      <t>Bank charges</t>
    </r>
  </si>
  <si>
    <r>
      <rPr>
        <b/>
        <sz val="10"/>
        <rFont val="Times New Roman"/>
        <family val="1"/>
      </rPr>
      <t>Depreciation costs</t>
    </r>
  </si>
  <si>
    <r>
      <rPr>
        <sz val="10"/>
        <rFont val="Times New Roman"/>
        <family val="1"/>
      </rPr>
      <t>Fixtures and fittings</t>
    </r>
  </si>
  <si>
    <r>
      <rPr>
        <sz val="10"/>
        <rFont val="Times New Roman"/>
        <family val="1"/>
      </rPr>
      <t>Office equipment</t>
    </r>
  </si>
  <si>
    <r>
      <rPr>
        <b/>
        <sz val="10"/>
        <rFont val="Times New Roman"/>
        <family val="1"/>
      </rPr>
      <t>Other expenses</t>
    </r>
  </si>
  <si>
    <t>Profit/(loss) on disposal of tangible fixed assets</t>
  </si>
  <si>
    <r>
      <rPr>
        <sz val="10"/>
        <rFont val="Times New Roman"/>
        <family val="1"/>
      </rPr>
      <t>Operating loss</t>
    </r>
  </si>
  <si>
    <r>
      <rPr>
        <b/>
        <sz val="10"/>
        <rFont val="Times New Roman"/>
        <family val="1"/>
      </rPr>
      <t>Interest payable and similar charges</t>
    </r>
  </si>
  <si>
    <t>Interest on Loan</t>
  </si>
  <si>
    <r>
      <rPr>
        <sz val="10"/>
        <rFont val="Times New Roman"/>
        <family val="1"/>
      </rPr>
      <t>Foreign currency (gains)/losses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</si>
</sst>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_);\(0\)"/>
  </numFmts>
  <fonts count="12" x14ac:knownFonts="1">
    <font>
      <sz val="11"/>
      <color theme="1"/>
      <name val="Calibri"/>
      <family val="2"/>
      <scheme val="minor"/>
    </font>
    <font>
      <sz val="11"/>
      <color theme="1"/>
      <name val="Calibri"/>
      <family val="2"/>
      <scheme val="minor"/>
    </font>
    <font>
      <b/>
      <sz val="18"/>
      <color theme="0"/>
      <name val="Calibri"/>
      <family val="2"/>
      <scheme val="minor"/>
    </font>
    <font>
      <sz val="11"/>
      <color theme="1"/>
      <name val="Segoe UI"/>
      <family val="2"/>
    </font>
    <font>
      <b/>
      <sz val="11"/>
      <color theme="1"/>
      <name val="Segoe UI"/>
      <family val="2"/>
    </font>
    <font>
      <sz val="10"/>
      <color rgb="FF000000"/>
      <name val="Times New Roman"/>
      <family val="1"/>
    </font>
    <font>
      <b/>
      <sz val="12"/>
      <name val="Times New Roman"/>
      <family val="1"/>
    </font>
    <font>
      <b/>
      <sz val="10"/>
      <name val="Times New Roman"/>
      <family val="1"/>
    </font>
    <font>
      <sz val="10"/>
      <name val="Times New Roman"/>
      <family val="1"/>
    </font>
    <font>
      <sz val="10"/>
      <color rgb="FF000000"/>
      <name val="Times New Roman"/>
      <family val="2"/>
    </font>
    <font>
      <u/>
      <sz val="10"/>
      <color rgb="FF000000"/>
      <name val="Times New Roman"/>
      <family val="2"/>
    </font>
    <font>
      <b/>
      <sz val="12"/>
      <color rgb="FF000000"/>
      <name val="Times New Roman"/>
      <family val="1"/>
    </font>
  </fonts>
  <fills count="3">
    <fill>
      <patternFill patternType="none"/>
    </fill>
    <fill>
      <patternFill patternType="gray125"/>
    </fill>
    <fill>
      <patternFill patternType="solid">
        <fgColor rgb="FF002060"/>
        <bgColor indexed="64"/>
      </patternFill>
    </fill>
  </fills>
  <borders count="4">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0" fontId="5" fillId="0" borderId="0"/>
    <xf numFmtId="164" fontId="5" fillId="0" borderId="0" applyFont="0" applyFill="0" applyBorder="0" applyAlignment="0" applyProtection="0"/>
  </cellStyleXfs>
  <cellXfs count="47">
    <xf numFmtId="0" fontId="0" fillId="0" borderId="0" xfId="0"/>
    <xf numFmtId="0" fontId="3" fillId="0" borderId="0" xfId="0" applyFont="1"/>
    <xf numFmtId="0" fontId="4" fillId="0" borderId="0" xfId="0" applyFont="1"/>
    <xf numFmtId="0" fontId="5" fillId="0" borderId="0" xfId="2" applyAlignment="1">
      <alignment horizontal="left" vertical="top"/>
    </xf>
    <xf numFmtId="0" fontId="5" fillId="0" borderId="0" xfId="2" applyAlignment="1">
      <alignment horizontal="left" vertical="center" wrapText="1"/>
    </xf>
    <xf numFmtId="0" fontId="7" fillId="0" borderId="0" xfId="2" applyFont="1" applyAlignment="1">
      <alignment horizontal="right" vertical="top" wrapText="1" indent="2"/>
    </xf>
    <xf numFmtId="0" fontId="7" fillId="0" borderId="0" xfId="2" applyFont="1" applyAlignment="1">
      <alignment horizontal="right" vertical="top" wrapText="1"/>
    </xf>
    <xf numFmtId="0" fontId="8" fillId="0" borderId="0" xfId="2" applyFont="1" applyAlignment="1">
      <alignment horizontal="left" vertical="top" wrapText="1"/>
    </xf>
    <xf numFmtId="37" fontId="9" fillId="0" borderId="0" xfId="2" applyNumberFormat="1" applyFont="1" applyAlignment="1">
      <alignment horizontal="right" vertical="top" shrinkToFit="1"/>
    </xf>
    <xf numFmtId="3" fontId="9" fillId="0" borderId="0" xfId="2" applyNumberFormat="1" applyFont="1" applyAlignment="1">
      <alignment horizontal="right" vertical="top" shrinkToFit="1"/>
    </xf>
    <xf numFmtId="164" fontId="9" fillId="0" borderId="0" xfId="3" applyFont="1" applyAlignment="1">
      <alignment horizontal="right" vertical="top" shrinkToFit="1"/>
    </xf>
    <xf numFmtId="164" fontId="9" fillId="0" borderId="0" xfId="3" applyFont="1" applyBorder="1" applyAlignment="1">
      <alignment horizontal="right" vertical="top" shrinkToFit="1"/>
    </xf>
    <xf numFmtId="37" fontId="9" fillId="0" borderId="1" xfId="2" applyNumberFormat="1" applyFont="1" applyBorder="1" applyAlignment="1">
      <alignment horizontal="right" vertical="top" shrinkToFit="1"/>
    </xf>
    <xf numFmtId="164" fontId="9" fillId="0" borderId="2" xfId="3" applyFont="1" applyBorder="1" applyAlignment="1">
      <alignment horizontal="right" vertical="top" shrinkToFit="1"/>
    </xf>
    <xf numFmtId="37" fontId="10" fillId="0" borderId="1" xfId="2" applyNumberFormat="1" applyFont="1" applyBorder="1" applyAlignment="1">
      <alignment horizontal="right" vertical="top" shrinkToFit="1"/>
    </xf>
    <xf numFmtId="165" fontId="9" fillId="0" borderId="2" xfId="1" applyNumberFormat="1" applyFont="1" applyBorder="1" applyAlignment="1">
      <alignment horizontal="right" vertical="top" shrinkToFit="1"/>
    </xf>
    <xf numFmtId="0" fontId="11" fillId="0" borderId="0" xfId="2" applyFont="1" applyAlignment="1">
      <alignment horizontal="center" vertical="top"/>
    </xf>
    <xf numFmtId="0" fontId="6" fillId="0" borderId="0" xfId="2" applyFont="1" applyAlignment="1">
      <alignment horizontal="left" vertical="top" wrapText="1" indent="20"/>
    </xf>
    <xf numFmtId="3" fontId="9" fillId="0" borderId="2" xfId="2" applyNumberFormat="1" applyFont="1" applyBorder="1" applyAlignment="1">
      <alignment horizontal="right" vertical="top" shrinkToFit="1"/>
    </xf>
    <xf numFmtId="0" fontId="5" fillId="0" borderId="0" xfId="2" applyAlignment="1">
      <alignment horizontal="left" wrapText="1"/>
    </xf>
    <xf numFmtId="3" fontId="9" fillId="0" borderId="1" xfId="2" applyNumberFormat="1" applyFont="1" applyBorder="1" applyAlignment="1">
      <alignment horizontal="right" vertical="top" shrinkToFit="1"/>
    </xf>
    <xf numFmtId="37" fontId="9" fillId="0" borderId="2" xfId="2" applyNumberFormat="1" applyFont="1" applyBorder="1" applyAlignment="1">
      <alignment horizontal="right" vertical="top" shrinkToFit="1"/>
    </xf>
    <xf numFmtId="37" fontId="9" fillId="0" borderId="3" xfId="2" applyNumberFormat="1" applyFont="1" applyBorder="1" applyAlignment="1">
      <alignment horizontal="right" vertical="top" shrinkToFit="1"/>
    </xf>
    <xf numFmtId="37" fontId="5" fillId="0" borderId="0" xfId="2" applyNumberFormat="1" applyAlignment="1">
      <alignment horizontal="left" vertical="top"/>
    </xf>
    <xf numFmtId="166" fontId="9" fillId="0" borderId="0" xfId="2" applyNumberFormat="1" applyFont="1" applyAlignment="1">
      <alignment horizontal="right" vertical="top" shrinkToFit="1"/>
    </xf>
    <xf numFmtId="37" fontId="10" fillId="0" borderId="0" xfId="2" applyNumberFormat="1" applyFont="1" applyAlignment="1">
      <alignment horizontal="right" vertical="top" shrinkToFit="1"/>
    </xf>
    <xf numFmtId="165" fontId="9" fillId="0" borderId="0" xfId="3" applyNumberFormat="1" applyFont="1" applyAlignment="1">
      <alignment horizontal="right" vertical="top" shrinkToFit="1"/>
    </xf>
    <xf numFmtId="164" fontId="0" fillId="0" borderId="0" xfId="3" applyFont="1" applyAlignment="1">
      <alignment horizontal="left" wrapText="1"/>
    </xf>
    <xf numFmtId="164" fontId="8" fillId="0" borderId="0" xfId="3" applyFont="1" applyAlignment="1">
      <alignment horizontal="right" vertical="top"/>
    </xf>
    <xf numFmtId="164" fontId="8" fillId="0" borderId="2" xfId="3" applyFont="1" applyBorder="1" applyAlignment="1">
      <alignment horizontal="right" vertical="top"/>
    </xf>
    <xf numFmtId="0" fontId="7" fillId="0" borderId="0" xfId="2" applyFont="1" applyAlignment="1">
      <alignment horizontal="left" wrapText="1"/>
    </xf>
    <xf numFmtId="0" fontId="7" fillId="0" borderId="0" xfId="2" applyFont="1" applyAlignment="1">
      <alignment horizontal="center" vertical="top" wrapText="1"/>
    </xf>
    <xf numFmtId="0" fontId="5" fillId="0" borderId="0" xfId="2" applyAlignment="1">
      <alignment horizontal="left" vertical="top" wrapText="1"/>
    </xf>
    <xf numFmtId="3" fontId="9" fillId="0" borderId="3" xfId="2" applyNumberFormat="1" applyFont="1" applyBorder="1" applyAlignment="1">
      <alignment horizontal="right" vertical="top" shrinkToFit="1"/>
    </xf>
    <xf numFmtId="0" fontId="7" fillId="0" borderId="0" xfId="2" applyFont="1" applyAlignment="1">
      <alignment horizontal="left" vertical="top" wrapText="1"/>
    </xf>
    <xf numFmtId="0" fontId="5" fillId="0" borderId="1" xfId="2" applyBorder="1" applyAlignment="1">
      <alignment horizontal="left" wrapText="1"/>
    </xf>
    <xf numFmtId="4" fontId="5" fillId="0" borderId="0" xfId="2" applyNumberFormat="1" applyAlignment="1">
      <alignment horizontal="left" vertical="top"/>
    </xf>
    <xf numFmtId="164" fontId="5" fillId="0" borderId="0" xfId="2" applyNumberFormat="1" applyAlignment="1">
      <alignment horizontal="left" vertical="top"/>
    </xf>
    <xf numFmtId="0" fontId="2" fillId="2" borderId="0" xfId="0" applyFont="1" applyFill="1" applyAlignment="1">
      <alignment horizontal="left"/>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horizontal="left" vertical="center" wrapText="1"/>
    </xf>
    <xf numFmtId="0" fontId="6" fillId="0" borderId="0" xfId="2" applyFont="1" applyAlignment="1">
      <alignment horizontal="center" vertical="top" wrapText="1"/>
    </xf>
    <xf numFmtId="0" fontId="11" fillId="0" borderId="0" xfId="2" applyFont="1" applyAlignment="1">
      <alignment horizontal="center" vertical="top"/>
    </xf>
    <xf numFmtId="0" fontId="8" fillId="0" borderId="0" xfId="2" applyFont="1" applyAlignment="1">
      <alignment horizontal="left" vertical="top" wrapText="1" indent="1"/>
    </xf>
    <xf numFmtId="0" fontId="5" fillId="0" borderId="0" xfId="2" applyAlignment="1">
      <alignment horizontal="left" vertical="top" wrapText="1" indent="1"/>
    </xf>
    <xf numFmtId="0" fontId="11" fillId="0" borderId="0" xfId="2" applyFont="1" applyAlignment="1">
      <alignment horizontal="center" vertical="center"/>
    </xf>
  </cellXfs>
  <cellStyles count="4">
    <cellStyle name="Comma" xfId="1" builtinId="3"/>
    <cellStyle name="Comma 2" xfId="3" xr:uid="{557EC2A6-C618-4D24-B590-ABD305A8A8D0}"/>
    <cellStyle name="Normal" xfId="0" builtinId="0"/>
    <cellStyle name="Normal 2" xfId="2" xr:uid="{2F4D6E66-A742-4805-B03C-E8B45FF76B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L17"/>
  <sheetViews>
    <sheetView showGridLines="0" tabSelected="1" workbookViewId="0">
      <selection activeCell="D27" sqref="D27"/>
    </sheetView>
  </sheetViews>
  <sheetFormatPr baseColWidth="10" defaultColWidth="8.83203125" defaultRowHeight="15" x14ac:dyDescent="0.2"/>
  <cols>
    <col min="1" max="1" width="3.5" customWidth="1"/>
    <col min="2" max="2" width="3.6640625" customWidth="1"/>
    <col min="12" max="12" width="12.83203125" customWidth="1"/>
  </cols>
  <sheetData>
    <row r="1" spans="1:12" ht="24" x14ac:dyDescent="0.3">
      <c r="A1" s="38" t="s">
        <v>10</v>
      </c>
      <c r="B1" s="38"/>
      <c r="C1" s="38"/>
      <c r="D1" s="38"/>
      <c r="E1" s="38"/>
      <c r="F1" s="38"/>
      <c r="G1" s="38"/>
      <c r="H1" s="38"/>
      <c r="I1" s="38"/>
      <c r="J1" s="38"/>
      <c r="K1" s="38"/>
      <c r="L1" s="38"/>
    </row>
    <row r="2" spans="1:12" ht="16" x14ac:dyDescent="0.25">
      <c r="A2" s="1"/>
      <c r="B2" s="1"/>
      <c r="C2" s="1"/>
      <c r="D2" s="1"/>
      <c r="E2" s="1"/>
      <c r="F2" s="1"/>
      <c r="G2" s="1"/>
      <c r="H2" s="1"/>
      <c r="I2" s="1"/>
      <c r="J2" s="1"/>
      <c r="K2" s="1"/>
      <c r="L2" s="1"/>
    </row>
    <row r="3" spans="1:12" ht="16" x14ac:dyDescent="0.25">
      <c r="A3" s="1"/>
      <c r="B3" s="41" t="s">
        <v>11</v>
      </c>
      <c r="C3" s="41"/>
      <c r="D3" s="41"/>
      <c r="E3" s="41"/>
      <c r="F3" s="41"/>
      <c r="G3" s="41"/>
      <c r="H3" s="41"/>
      <c r="I3" s="41"/>
      <c r="J3" s="41"/>
      <c r="K3" s="41"/>
      <c r="L3" s="41"/>
    </row>
    <row r="4" spans="1:12" ht="16" x14ac:dyDescent="0.25">
      <c r="A4" s="1"/>
      <c r="B4" s="41"/>
      <c r="C4" s="41"/>
      <c r="D4" s="41"/>
      <c r="E4" s="41"/>
      <c r="F4" s="41"/>
      <c r="G4" s="41"/>
      <c r="H4" s="41"/>
      <c r="I4" s="41"/>
      <c r="J4" s="41"/>
      <c r="K4" s="41"/>
      <c r="L4" s="41"/>
    </row>
    <row r="5" spans="1:12" ht="16" x14ac:dyDescent="0.25">
      <c r="A5" s="1"/>
      <c r="B5" s="41"/>
      <c r="C5" s="41"/>
      <c r="D5" s="41"/>
      <c r="E5" s="41"/>
      <c r="F5" s="41"/>
      <c r="G5" s="41"/>
      <c r="H5" s="41"/>
      <c r="I5" s="41"/>
      <c r="J5" s="41"/>
      <c r="K5" s="41"/>
      <c r="L5" s="41"/>
    </row>
    <row r="6" spans="1:12" ht="16" x14ac:dyDescent="0.25">
      <c r="A6" s="1"/>
      <c r="B6" s="1"/>
      <c r="C6" s="1"/>
      <c r="D6" s="1"/>
      <c r="E6" s="1"/>
      <c r="F6" s="1"/>
      <c r="G6" s="1"/>
      <c r="H6" s="1"/>
      <c r="I6" s="1"/>
      <c r="J6" s="1"/>
      <c r="K6" s="1"/>
      <c r="L6" s="1"/>
    </row>
    <row r="7" spans="1:12" ht="16" x14ac:dyDescent="0.25">
      <c r="A7" s="1"/>
      <c r="B7" s="40" t="s">
        <v>12</v>
      </c>
      <c r="C7" s="40"/>
      <c r="D7" s="40"/>
      <c r="E7" s="40"/>
      <c r="F7" s="40"/>
      <c r="G7" s="40"/>
      <c r="H7" s="40"/>
      <c r="I7" s="40"/>
      <c r="J7" s="40"/>
      <c r="K7" s="40"/>
      <c r="L7" s="40"/>
    </row>
    <row r="8" spans="1:12" ht="16" x14ac:dyDescent="0.25">
      <c r="A8" s="1"/>
      <c r="B8" s="1"/>
      <c r="C8" s="1"/>
      <c r="D8" s="1"/>
      <c r="E8" s="1"/>
      <c r="F8" s="1"/>
      <c r="G8" s="1"/>
      <c r="H8" s="1"/>
      <c r="I8" s="1"/>
      <c r="J8" s="1"/>
      <c r="K8" s="1"/>
      <c r="L8" s="1"/>
    </row>
    <row r="9" spans="1:12" ht="16" x14ac:dyDescent="0.25">
      <c r="A9" s="2" t="s">
        <v>0</v>
      </c>
      <c r="B9" s="39" t="s">
        <v>1</v>
      </c>
      <c r="C9" s="39"/>
      <c r="D9" s="39"/>
      <c r="E9" s="39"/>
      <c r="F9" s="39"/>
      <c r="G9" s="39"/>
      <c r="H9" s="39"/>
      <c r="I9" s="39"/>
      <c r="J9" s="39"/>
      <c r="K9" s="39"/>
      <c r="L9" s="39"/>
    </row>
    <row r="10" spans="1:12" ht="16" x14ac:dyDescent="0.25">
      <c r="A10" s="2"/>
      <c r="B10" s="1" t="s">
        <v>2</v>
      </c>
      <c r="C10" s="2" t="s">
        <v>3</v>
      </c>
      <c r="D10" s="2"/>
      <c r="E10" s="2"/>
      <c r="F10" s="1"/>
      <c r="G10" s="1"/>
      <c r="H10" s="1"/>
      <c r="I10" s="1"/>
      <c r="J10" s="1"/>
      <c r="K10" s="1"/>
      <c r="L10" s="1"/>
    </row>
    <row r="11" spans="1:12" ht="16" x14ac:dyDescent="0.25">
      <c r="A11" s="2"/>
      <c r="B11" s="1" t="s">
        <v>2</v>
      </c>
      <c r="C11" s="2" t="s">
        <v>4</v>
      </c>
      <c r="D11" s="2"/>
      <c r="E11" s="2"/>
      <c r="F11" s="1"/>
      <c r="G11" s="1"/>
      <c r="H11" s="1"/>
      <c r="I11" s="1"/>
      <c r="J11" s="1"/>
      <c r="K11" s="1"/>
      <c r="L11" s="1"/>
    </row>
    <row r="12" spans="1:12" ht="16" x14ac:dyDescent="0.25">
      <c r="A12" s="2"/>
      <c r="B12" s="1" t="s">
        <v>2</v>
      </c>
      <c r="C12" s="2" t="s">
        <v>5</v>
      </c>
      <c r="D12" s="2"/>
      <c r="E12" s="2"/>
      <c r="F12" s="1"/>
      <c r="G12" s="1"/>
      <c r="H12" s="1"/>
      <c r="I12" s="1"/>
      <c r="J12" s="1"/>
      <c r="K12" s="1"/>
      <c r="L12" s="1"/>
    </row>
    <row r="13" spans="1:12" ht="16" x14ac:dyDescent="0.25">
      <c r="A13" s="2"/>
      <c r="B13" s="1"/>
      <c r="C13" s="1"/>
      <c r="D13" s="1"/>
      <c r="E13" s="1"/>
      <c r="F13" s="1"/>
      <c r="G13" s="1"/>
      <c r="H13" s="1"/>
      <c r="I13" s="1"/>
      <c r="J13" s="1"/>
      <c r="K13" s="1"/>
      <c r="L13" s="1"/>
    </row>
    <row r="14" spans="1:12" ht="16" x14ac:dyDescent="0.25">
      <c r="A14" s="2" t="s">
        <v>6</v>
      </c>
      <c r="B14" s="39" t="s">
        <v>7</v>
      </c>
      <c r="C14" s="39"/>
      <c r="D14" s="39"/>
      <c r="E14" s="39"/>
      <c r="F14" s="39"/>
      <c r="G14" s="39"/>
      <c r="H14" s="39"/>
      <c r="I14" s="39"/>
      <c r="J14" s="39"/>
      <c r="K14" s="39"/>
      <c r="L14" s="39"/>
    </row>
    <row r="15" spans="1:12" ht="16" x14ac:dyDescent="0.25">
      <c r="A15" s="2"/>
      <c r="B15" s="1"/>
      <c r="C15" s="1"/>
      <c r="D15" s="1"/>
      <c r="E15" s="1"/>
      <c r="F15" s="1"/>
      <c r="G15" s="1"/>
      <c r="H15" s="1"/>
      <c r="I15" s="1"/>
      <c r="J15" s="1"/>
      <c r="K15" s="1"/>
      <c r="L15" s="1"/>
    </row>
    <row r="16" spans="1:12" ht="16" x14ac:dyDescent="0.25">
      <c r="A16" s="2" t="s">
        <v>8</v>
      </c>
      <c r="B16" s="39" t="s">
        <v>9</v>
      </c>
      <c r="C16" s="39"/>
      <c r="D16" s="39"/>
      <c r="E16" s="39"/>
      <c r="F16" s="39"/>
      <c r="G16" s="39"/>
      <c r="H16" s="39"/>
      <c r="I16" s="39"/>
      <c r="J16" s="39"/>
      <c r="K16" s="39"/>
      <c r="L16" s="39"/>
    </row>
    <row r="17" spans="1:12" ht="16" x14ac:dyDescent="0.25">
      <c r="A17" s="1"/>
      <c r="B17" s="1"/>
      <c r="C17" s="1"/>
      <c r="D17" s="1"/>
      <c r="E17" s="1"/>
      <c r="F17" s="1"/>
      <c r="G17" s="1"/>
      <c r="H17" s="1"/>
      <c r="I17" s="1"/>
      <c r="J17" s="1"/>
      <c r="K17" s="1"/>
      <c r="L17" s="1"/>
    </row>
  </sheetData>
  <mergeCells count="6">
    <mergeCell ref="A1:L1"/>
    <mergeCell ref="B16:L16"/>
    <mergeCell ref="B14:L14"/>
    <mergeCell ref="B9:L9"/>
    <mergeCell ref="B7:L7"/>
    <mergeCell ref="B3:L5"/>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2F0EC-E929-4828-BE39-48510C252487}">
  <sheetPr>
    <tabColor rgb="FF002060"/>
  </sheetPr>
  <dimension ref="A2:D13"/>
  <sheetViews>
    <sheetView showGridLines="0" zoomScale="120" zoomScaleNormal="120" zoomScaleSheetLayoutView="130" workbookViewId="0">
      <selection activeCell="C4" sqref="C4"/>
    </sheetView>
  </sheetViews>
  <sheetFormatPr baseColWidth="10" defaultColWidth="9.1640625" defaultRowHeight="13" x14ac:dyDescent="0.2"/>
  <cols>
    <col min="1" max="1" width="65.5" style="3" customWidth="1"/>
    <col min="2" max="2" width="14.6640625" style="3" customWidth="1"/>
    <col min="3" max="3" width="13.5" style="3" customWidth="1"/>
    <col min="4" max="4" width="2.6640625" style="3" customWidth="1"/>
    <col min="5" max="16384" width="9.1640625" style="3"/>
  </cols>
  <sheetData>
    <row r="2" spans="1:4" ht="16" x14ac:dyDescent="0.2">
      <c r="A2" s="42" t="s">
        <v>25</v>
      </c>
      <c r="B2" s="42"/>
      <c r="C2" s="42"/>
    </row>
    <row r="3" spans="1:4" ht="17.25" customHeight="1" x14ac:dyDescent="0.2">
      <c r="A3" s="42" t="s">
        <v>13</v>
      </c>
      <c r="B3" s="42"/>
      <c r="C3" s="42"/>
      <c r="D3" s="42"/>
    </row>
    <row r="4" spans="1:4" ht="28.5" customHeight="1" x14ac:dyDescent="0.2">
      <c r="A4" s="4"/>
      <c r="B4" s="5" t="s">
        <v>14</v>
      </c>
      <c r="C4" s="6" t="s">
        <v>15</v>
      </c>
    </row>
    <row r="5" spans="1:4" ht="19.5" customHeight="1" x14ac:dyDescent="0.2">
      <c r="A5" s="7" t="s">
        <v>16</v>
      </c>
      <c r="B5" s="8">
        <v>52470</v>
      </c>
      <c r="C5" s="9">
        <v>23156</v>
      </c>
    </row>
    <row r="6" spans="1:4" ht="19.5" customHeight="1" x14ac:dyDescent="0.2">
      <c r="A6" s="7" t="s">
        <v>17</v>
      </c>
      <c r="B6" s="8">
        <v>-17025.79</v>
      </c>
      <c r="C6" s="8">
        <v>-16024.980000000001</v>
      </c>
    </row>
    <row r="7" spans="1:4" ht="19.5" customHeight="1" x14ac:dyDescent="0.2">
      <c r="A7" s="7" t="s">
        <v>18</v>
      </c>
      <c r="B7" s="8">
        <v>-14700</v>
      </c>
      <c r="C7" s="8">
        <v>-42532.85</v>
      </c>
    </row>
    <row r="8" spans="1:4" ht="19.5" customHeight="1" x14ac:dyDescent="0.2">
      <c r="A8" s="7" t="s">
        <v>19</v>
      </c>
      <c r="B8" s="8">
        <v>-200</v>
      </c>
      <c r="C8" s="8">
        <v>-200</v>
      </c>
    </row>
    <row r="9" spans="1:4" ht="15.75" customHeight="1" x14ac:dyDescent="0.2">
      <c r="A9" s="7" t="s">
        <v>20</v>
      </c>
      <c r="B9" s="8">
        <v>-10144.709999999997</v>
      </c>
      <c r="C9" s="8">
        <v>-21231</v>
      </c>
    </row>
    <row r="10" spans="1:4" ht="15.75" customHeight="1" x14ac:dyDescent="0.2">
      <c r="A10" s="7" t="s">
        <v>21</v>
      </c>
      <c r="B10" s="10">
        <v>0</v>
      </c>
      <c r="C10" s="11">
        <v>0</v>
      </c>
    </row>
    <row r="11" spans="1:4" ht="23.25" customHeight="1" x14ac:dyDescent="0.2">
      <c r="A11" s="7" t="s">
        <v>26</v>
      </c>
      <c r="B11" s="12">
        <f>SUM(B5:B10)</f>
        <v>10399.500000000002</v>
      </c>
      <c r="C11" s="12">
        <f>SUM(C5:C10)</f>
        <v>-56832.83</v>
      </c>
    </row>
    <row r="12" spans="1:4" ht="15.75" customHeight="1" x14ac:dyDescent="0.2">
      <c r="A12" s="7" t="s">
        <v>23</v>
      </c>
      <c r="B12" s="15">
        <v>-1975.9050000000004</v>
      </c>
      <c r="C12" s="13">
        <v>0</v>
      </c>
    </row>
    <row r="13" spans="1:4" ht="18.5" customHeight="1" x14ac:dyDescent="0.2">
      <c r="A13" s="7" t="s">
        <v>24</v>
      </c>
      <c r="B13" s="14">
        <f>+B11+B12</f>
        <v>8423.5950000000012</v>
      </c>
      <c r="C13" s="14">
        <f>+C11+C12</f>
        <v>-56832.83</v>
      </c>
    </row>
  </sheetData>
  <mergeCells count="2">
    <mergeCell ref="A2:C2"/>
    <mergeCell ref="A3:D3"/>
  </mergeCells>
  <pageMargins left="0.7" right="0.7" top="0.75" bottom="0.75" header="0.3" footer="0.3"/>
  <pageSetup paperSize="9" scale="8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B087-8779-48C9-B5A6-D5FC3796288F}">
  <sheetPr>
    <tabColor rgb="FF002060"/>
  </sheetPr>
  <dimension ref="A2:F18"/>
  <sheetViews>
    <sheetView showGridLines="0" zoomScale="120" zoomScaleNormal="120" zoomScaleSheetLayoutView="110" workbookViewId="0">
      <selection activeCell="B11" sqref="B11"/>
    </sheetView>
  </sheetViews>
  <sheetFormatPr baseColWidth="10" defaultColWidth="9.1640625" defaultRowHeight="13" x14ac:dyDescent="0.2"/>
  <cols>
    <col min="1" max="1" width="64.5" style="3" customWidth="1"/>
    <col min="2" max="2" width="13.5" style="3" customWidth="1"/>
    <col min="3" max="3" width="2.1640625" style="3" customWidth="1"/>
    <col min="4" max="4" width="13.5" style="3" customWidth="1"/>
    <col min="5" max="5" width="2.6640625" style="3" customWidth="1"/>
    <col min="6" max="16384" width="9.1640625" style="3"/>
  </cols>
  <sheetData>
    <row r="2" spans="1:6" ht="16" x14ac:dyDescent="0.2">
      <c r="A2" s="43" t="s">
        <v>25</v>
      </c>
      <c r="B2" s="43"/>
      <c r="C2" s="43"/>
      <c r="D2" s="43"/>
    </row>
    <row r="4" spans="1:6" ht="29.75" customHeight="1" x14ac:dyDescent="0.2">
      <c r="A4" s="42" t="s">
        <v>27</v>
      </c>
      <c r="B4" s="42"/>
      <c r="C4" s="42"/>
      <c r="D4" s="42"/>
      <c r="E4" s="17"/>
    </row>
    <row r="5" spans="1:6" ht="29.75" customHeight="1" x14ac:dyDescent="0.2">
      <c r="A5" s="17"/>
      <c r="B5" s="17"/>
      <c r="C5" s="17"/>
      <c r="D5" s="17"/>
      <c r="E5" s="17"/>
    </row>
    <row r="6" spans="1:6" ht="28.5" customHeight="1" x14ac:dyDescent="0.2">
      <c r="A6" s="4"/>
      <c r="B6" s="6" t="s">
        <v>14</v>
      </c>
      <c r="C6" s="4"/>
      <c r="D6" s="6" t="s">
        <v>15</v>
      </c>
    </row>
    <row r="7" spans="1:6" ht="15.75" customHeight="1" x14ac:dyDescent="0.15">
      <c r="A7" s="7" t="s">
        <v>28</v>
      </c>
      <c r="B7" s="18">
        <v>1439.37</v>
      </c>
      <c r="C7" s="19"/>
      <c r="D7" s="18">
        <v>1639</v>
      </c>
    </row>
    <row r="8" spans="1:6" ht="23.25" customHeight="1" x14ac:dyDescent="0.2">
      <c r="A8" s="7" t="s">
        <v>29</v>
      </c>
      <c r="B8" s="20">
        <v>46674.35</v>
      </c>
      <c r="C8" s="4"/>
      <c r="D8" s="20">
        <v>43660</v>
      </c>
    </row>
    <row r="9" spans="1:6" ht="19.5" customHeight="1" x14ac:dyDescent="0.15">
      <c r="A9" s="7" t="s">
        <v>30</v>
      </c>
      <c r="B9" s="9">
        <v>676.01</v>
      </c>
      <c r="C9" s="19"/>
      <c r="D9" s="9">
        <v>676</v>
      </c>
    </row>
    <row r="10" spans="1:6" ht="16" customHeight="1" x14ac:dyDescent="0.15">
      <c r="A10" s="7" t="s">
        <v>31</v>
      </c>
      <c r="B10" s="21">
        <v>-72307.260000000009</v>
      </c>
      <c r="C10" s="19"/>
      <c r="D10" s="21">
        <v>-78868</v>
      </c>
    </row>
    <row r="11" spans="1:6" ht="19.5" customHeight="1" x14ac:dyDescent="0.15">
      <c r="A11" s="7" t="s">
        <v>32</v>
      </c>
      <c r="B11" s="22">
        <f>SUM(B8:B10)</f>
        <v>-24956.900000000009</v>
      </c>
      <c r="C11" s="19"/>
      <c r="D11" s="22">
        <f>SUM(D8:D10)</f>
        <v>-34532</v>
      </c>
    </row>
    <row r="12" spans="1:6" ht="23.25" customHeight="1" x14ac:dyDescent="0.2">
      <c r="A12" s="7" t="s">
        <v>33</v>
      </c>
      <c r="B12" s="12">
        <f>+B7+B11</f>
        <v>-23517.53000000001</v>
      </c>
      <c r="C12" s="4"/>
      <c r="D12" s="12">
        <f>+D7+D11+1</f>
        <v>-32892</v>
      </c>
      <c r="F12" s="23"/>
    </row>
    <row r="13" spans="1:6" ht="23.25" customHeight="1" x14ac:dyDescent="0.2">
      <c r="A13" s="7" t="s">
        <v>34</v>
      </c>
      <c r="B13" s="8">
        <v>-51478.84</v>
      </c>
      <c r="C13" s="4"/>
      <c r="D13" s="8">
        <v>-51524</v>
      </c>
      <c r="F13" s="23"/>
    </row>
    <row r="14" spans="1:6" ht="19.5" customHeight="1" x14ac:dyDescent="0.15">
      <c r="A14" s="7" t="s">
        <v>35</v>
      </c>
      <c r="B14" s="24">
        <v>-201</v>
      </c>
      <c r="C14" s="19"/>
      <c r="D14" s="24">
        <v>-201</v>
      </c>
    </row>
    <row r="15" spans="1:6" ht="15.75" customHeight="1" x14ac:dyDescent="0.15">
      <c r="A15" s="7" t="s">
        <v>36</v>
      </c>
      <c r="B15" s="21">
        <v>-1000</v>
      </c>
      <c r="C15" s="19"/>
      <c r="D15" s="21">
        <v>-1000</v>
      </c>
    </row>
    <row r="16" spans="1:6" ht="21.5" customHeight="1" x14ac:dyDescent="0.2">
      <c r="A16" s="4"/>
      <c r="B16" s="14">
        <f>+B12+B13+B14+B15</f>
        <v>-76197.37000000001</v>
      </c>
      <c r="C16" s="4"/>
      <c r="D16" s="14">
        <f>+D12+D13+D14+D15</f>
        <v>-85617</v>
      </c>
    </row>
    <row r="17" spans="1:5" ht="16.25" customHeight="1" x14ac:dyDescent="0.15">
      <c r="A17" s="7" t="s">
        <v>37</v>
      </c>
      <c r="B17" s="25">
        <v>-75217.370000000024</v>
      </c>
      <c r="C17" s="19"/>
      <c r="D17" s="25">
        <v>-85617</v>
      </c>
    </row>
    <row r="18" spans="1:5" ht="150.75" customHeight="1" x14ac:dyDescent="0.2">
      <c r="A18" s="44" t="s">
        <v>38</v>
      </c>
      <c r="B18" s="45"/>
      <c r="C18" s="45"/>
      <c r="D18" s="45"/>
      <c r="E18" s="45"/>
    </row>
  </sheetData>
  <mergeCells count="3">
    <mergeCell ref="A2:D2"/>
    <mergeCell ref="A4:D4"/>
    <mergeCell ref="A18:E18"/>
  </mergeCells>
  <pageMargins left="0.7" right="0.7" top="0.75" bottom="0.75" header="0.3" footer="0.3"/>
  <pageSetup paperSize="9" scale="87" orientation="portrait" horizontalDpi="1200" verticalDpi="1200" r:id="rId1"/>
  <ignoredErrors>
    <ignoredError sqref="B11 D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E6E69-9309-4CDF-A073-95CF73F03C74}">
  <sheetPr>
    <tabColor rgb="FF002060"/>
  </sheetPr>
  <dimension ref="A2:H40"/>
  <sheetViews>
    <sheetView showGridLines="0" zoomScale="120" zoomScaleNormal="120" zoomScaleSheetLayoutView="110" workbookViewId="0">
      <selection activeCell="B27" sqref="B27"/>
    </sheetView>
  </sheetViews>
  <sheetFormatPr baseColWidth="10" defaultColWidth="9.1640625" defaultRowHeight="13" x14ac:dyDescent="0.2"/>
  <cols>
    <col min="1" max="1" width="64.5" style="3" customWidth="1"/>
    <col min="2" max="2" width="13.5" style="3" customWidth="1"/>
    <col min="3" max="3" width="2.1640625" style="3" customWidth="1"/>
    <col min="4" max="4" width="13.5" style="3" customWidth="1"/>
    <col min="5" max="6" width="9.1640625" style="3"/>
    <col min="7" max="7" width="9.1640625" style="3" bestFit="1" customWidth="1"/>
    <col min="8" max="8" width="9.83203125" style="3" bestFit="1" customWidth="1"/>
    <col min="9" max="16384" width="9.1640625" style="3"/>
  </cols>
  <sheetData>
    <row r="2" spans="1:4" ht="16" x14ac:dyDescent="0.2">
      <c r="A2" s="46" t="s">
        <v>25</v>
      </c>
      <c r="B2" s="46"/>
      <c r="C2" s="46"/>
      <c r="D2" s="46"/>
    </row>
    <row r="3" spans="1:4" ht="16" x14ac:dyDescent="0.2">
      <c r="A3" s="46" t="s">
        <v>39</v>
      </c>
      <c r="B3" s="46"/>
      <c r="C3" s="46"/>
      <c r="D3" s="46"/>
    </row>
    <row r="6" spans="1:4" ht="51" customHeight="1" x14ac:dyDescent="0.15">
      <c r="A6" s="30" t="s">
        <v>40</v>
      </c>
      <c r="B6" s="31" t="s">
        <v>14</v>
      </c>
      <c r="C6" s="32"/>
      <c r="D6" s="31" t="s">
        <v>15</v>
      </c>
    </row>
    <row r="7" spans="1:4" ht="14.25" customHeight="1" x14ac:dyDescent="0.15">
      <c r="A7" s="7" t="s">
        <v>41</v>
      </c>
      <c r="B7" s="9">
        <v>52470</v>
      </c>
      <c r="C7" s="19"/>
      <c r="D7" s="9">
        <v>23156</v>
      </c>
    </row>
    <row r="8" spans="1:4" ht="14.25" customHeight="1" x14ac:dyDescent="0.15">
      <c r="A8" s="7" t="s">
        <v>42</v>
      </c>
      <c r="B8" s="13">
        <v>0</v>
      </c>
      <c r="C8" s="19"/>
      <c r="D8" s="13">
        <v>0</v>
      </c>
    </row>
    <row r="9" spans="1:4" ht="18.25" customHeight="1" x14ac:dyDescent="0.15">
      <c r="A9" s="19"/>
      <c r="B9" s="33">
        <f>SUM(B7:B8)</f>
        <v>52470</v>
      </c>
      <c r="C9" s="19"/>
      <c r="D9" s="33">
        <f>SUM(D7:D8)</f>
        <v>23156</v>
      </c>
    </row>
    <row r="10" spans="1:4" ht="20" customHeight="1" x14ac:dyDescent="0.15">
      <c r="A10" s="34" t="s">
        <v>43</v>
      </c>
      <c r="B10" s="35"/>
      <c r="C10" s="19"/>
      <c r="D10" s="35"/>
    </row>
    <row r="11" spans="1:4" ht="17.25" customHeight="1" x14ac:dyDescent="0.15">
      <c r="A11" s="7" t="s">
        <v>44</v>
      </c>
      <c r="B11" s="26">
        <v>17025.79</v>
      </c>
      <c r="C11" s="19"/>
      <c r="D11" s="9">
        <v>16024.980000000001</v>
      </c>
    </row>
    <row r="12" spans="1:4" ht="16.25" customHeight="1" x14ac:dyDescent="0.2">
      <c r="A12" s="34" t="s">
        <v>45</v>
      </c>
      <c r="B12" s="27"/>
      <c r="C12" s="19"/>
      <c r="D12" s="19"/>
    </row>
    <row r="13" spans="1:4" ht="14.5" customHeight="1" x14ac:dyDescent="0.15">
      <c r="A13" s="7" t="s">
        <v>46</v>
      </c>
      <c r="B13" s="10">
        <v>0</v>
      </c>
      <c r="C13" s="19"/>
      <c r="D13" s="8">
        <v>-23004.17</v>
      </c>
    </row>
    <row r="14" spans="1:4" ht="14.25" customHeight="1" x14ac:dyDescent="0.15">
      <c r="A14" s="7" t="s">
        <v>47</v>
      </c>
      <c r="B14" s="10"/>
      <c r="C14" s="19"/>
      <c r="D14" s="10">
        <v>0</v>
      </c>
    </row>
    <row r="15" spans="1:4" ht="14.25" customHeight="1" x14ac:dyDescent="0.15">
      <c r="A15" s="7" t="s">
        <v>48</v>
      </c>
      <c r="B15" s="8">
        <v>-14700</v>
      </c>
      <c r="C15" s="19"/>
      <c r="D15" s="8">
        <v>-19014</v>
      </c>
    </row>
    <row r="16" spans="1:4" ht="14.25" customHeight="1" x14ac:dyDescent="0.15">
      <c r="A16" s="7" t="s">
        <v>49</v>
      </c>
      <c r="B16" s="10">
        <v>0</v>
      </c>
      <c r="C16" s="19"/>
      <c r="D16" s="10">
        <v>0</v>
      </c>
    </row>
    <row r="17" spans="1:8" ht="14.25" customHeight="1" x14ac:dyDescent="0.15">
      <c r="A17" s="7" t="s">
        <v>50</v>
      </c>
      <c r="B17" s="10">
        <v>0</v>
      </c>
      <c r="C17" s="19"/>
      <c r="D17" s="10">
        <v>0</v>
      </c>
    </row>
    <row r="18" spans="1:8" ht="14.25" customHeight="1" x14ac:dyDescent="0.15">
      <c r="A18" s="7" t="s">
        <v>51</v>
      </c>
      <c r="B18" s="10">
        <v>0</v>
      </c>
      <c r="C18" s="19"/>
      <c r="D18" s="10">
        <v>0</v>
      </c>
    </row>
    <row r="19" spans="1:8" ht="14.25" customHeight="1" x14ac:dyDescent="0.15">
      <c r="A19" s="7" t="s">
        <v>52</v>
      </c>
      <c r="B19" s="10">
        <v>0</v>
      </c>
      <c r="C19" s="19"/>
      <c r="D19" s="8">
        <v>-514.67999999999995</v>
      </c>
    </row>
    <row r="20" spans="1:8" ht="14.25" customHeight="1" x14ac:dyDescent="0.15">
      <c r="A20" s="7" t="s">
        <v>53</v>
      </c>
      <c r="B20" s="28">
        <v>0</v>
      </c>
      <c r="C20" s="19"/>
      <c r="D20" s="28">
        <v>0</v>
      </c>
    </row>
    <row r="21" spans="1:8" ht="14.25" customHeight="1" x14ac:dyDescent="0.15">
      <c r="A21" s="7" t="s">
        <v>54</v>
      </c>
      <c r="B21" s="13">
        <v>0</v>
      </c>
      <c r="C21" s="19"/>
      <c r="D21" s="13">
        <v>0</v>
      </c>
    </row>
    <row r="22" spans="1:8" ht="18" customHeight="1" x14ac:dyDescent="0.15">
      <c r="A22" s="19"/>
      <c r="B22" s="22">
        <f>SUM(B13:B21)</f>
        <v>-14700</v>
      </c>
      <c r="C22" s="19"/>
      <c r="D22" s="22">
        <f>SUM(D13:D21)</f>
        <v>-42532.85</v>
      </c>
      <c r="G22" s="36"/>
      <c r="H22" s="37"/>
    </row>
    <row r="23" spans="1:8" ht="20" customHeight="1" x14ac:dyDescent="0.15">
      <c r="A23" s="34" t="s">
        <v>55</v>
      </c>
      <c r="B23" s="35"/>
      <c r="C23" s="19"/>
      <c r="D23" s="35"/>
    </row>
    <row r="24" spans="1:8" ht="14.25" customHeight="1" x14ac:dyDescent="0.15">
      <c r="A24" s="7" t="s">
        <v>56</v>
      </c>
      <c r="B24" s="8">
        <v>-1652.7</v>
      </c>
      <c r="C24" s="19"/>
      <c r="D24" s="8">
        <v>-5750</v>
      </c>
    </row>
    <row r="25" spans="1:8" ht="14.25" customHeight="1" x14ac:dyDescent="0.15">
      <c r="A25" s="7" t="s">
        <v>57</v>
      </c>
      <c r="B25" s="8">
        <v>-550</v>
      </c>
      <c r="C25" s="19"/>
      <c r="D25" s="10">
        <v>0</v>
      </c>
    </row>
    <row r="26" spans="1:8" ht="14.25" customHeight="1" x14ac:dyDescent="0.15">
      <c r="A26" s="7" t="s">
        <v>58</v>
      </c>
      <c r="B26" s="28">
        <v>0</v>
      </c>
      <c r="C26" s="19"/>
      <c r="D26" s="28">
        <v>0</v>
      </c>
    </row>
    <row r="27" spans="1:8" ht="14.25" customHeight="1" x14ac:dyDescent="0.15">
      <c r="A27" s="7" t="s">
        <v>59</v>
      </c>
      <c r="B27" s="10">
        <v>0</v>
      </c>
      <c r="C27" s="19"/>
      <c r="D27" s="10">
        <v>0</v>
      </c>
    </row>
    <row r="28" spans="1:8" ht="14.25" customHeight="1" x14ac:dyDescent="0.15">
      <c r="A28" s="7" t="s">
        <v>60</v>
      </c>
      <c r="B28" s="29">
        <v>0</v>
      </c>
      <c r="C28" s="19"/>
      <c r="D28" s="29">
        <v>0</v>
      </c>
    </row>
    <row r="29" spans="1:8" ht="18" customHeight="1" x14ac:dyDescent="0.15">
      <c r="A29" s="19"/>
      <c r="B29" s="22">
        <f>SUM(B24:B28)</f>
        <v>-2202.6999999999998</v>
      </c>
      <c r="C29" s="19"/>
      <c r="D29" s="22">
        <f>SUM(D24:D28)</f>
        <v>-5750</v>
      </c>
    </row>
    <row r="30" spans="1:8" ht="20" customHeight="1" x14ac:dyDescent="0.15">
      <c r="A30" s="34" t="s">
        <v>61</v>
      </c>
      <c r="B30" s="35"/>
      <c r="C30" s="19"/>
      <c r="D30" s="35"/>
    </row>
    <row r="31" spans="1:8" ht="14.25" customHeight="1" x14ac:dyDescent="0.15">
      <c r="A31" s="7" t="s">
        <v>62</v>
      </c>
      <c r="B31" s="8">
        <v>-683.08</v>
      </c>
      <c r="C31" s="19"/>
      <c r="D31" s="8">
        <v>-929.52</v>
      </c>
    </row>
    <row r="32" spans="1:8" ht="14.25" customHeight="1" x14ac:dyDescent="0.15">
      <c r="A32" s="7" t="s">
        <v>63</v>
      </c>
      <c r="B32" s="10">
        <v>0</v>
      </c>
      <c r="C32" s="19"/>
      <c r="D32" s="8">
        <v>-718.77</v>
      </c>
    </row>
    <row r="33" spans="1:4" ht="14.25" customHeight="1" x14ac:dyDescent="0.15">
      <c r="A33" s="7" t="s">
        <v>64</v>
      </c>
      <c r="B33" s="10">
        <v>0</v>
      </c>
      <c r="C33" s="19"/>
      <c r="D33" s="10">
        <v>0</v>
      </c>
    </row>
    <row r="34" spans="1:4" ht="14.25" customHeight="1" x14ac:dyDescent="0.15">
      <c r="A34" s="7" t="s">
        <v>65</v>
      </c>
      <c r="B34" s="8">
        <v>-4246.5599999999995</v>
      </c>
      <c r="C34" s="19"/>
      <c r="D34" s="8">
        <v>-767.08</v>
      </c>
    </row>
    <row r="35" spans="1:4" ht="14.25" customHeight="1" x14ac:dyDescent="0.15">
      <c r="A35" s="7" t="s">
        <v>66</v>
      </c>
      <c r="B35" s="10">
        <v>0</v>
      </c>
      <c r="C35" s="19"/>
      <c r="D35" s="10">
        <v>0</v>
      </c>
    </row>
    <row r="36" spans="1:4" ht="14.25" customHeight="1" x14ac:dyDescent="0.15">
      <c r="A36" s="7" t="s">
        <v>67</v>
      </c>
      <c r="B36" s="24">
        <v>-127.49</v>
      </c>
      <c r="C36" s="19"/>
      <c r="D36" s="24">
        <v>-388.44</v>
      </c>
    </row>
    <row r="37" spans="1:4" ht="14.25" customHeight="1" x14ac:dyDescent="0.15">
      <c r="A37" s="7" t="s">
        <v>68</v>
      </c>
      <c r="B37" s="10">
        <v>0</v>
      </c>
      <c r="C37" s="19"/>
      <c r="D37" s="10">
        <v>0</v>
      </c>
    </row>
    <row r="38" spans="1:4" ht="14.25" customHeight="1" x14ac:dyDescent="0.15">
      <c r="A38" s="7" t="s">
        <v>69</v>
      </c>
      <c r="B38" s="10">
        <v>0</v>
      </c>
      <c r="C38" s="19"/>
      <c r="D38" s="24">
        <v>-115.72</v>
      </c>
    </row>
    <row r="39" spans="1:4" ht="14.25" customHeight="1" x14ac:dyDescent="0.15">
      <c r="A39" s="7" t="s">
        <v>70</v>
      </c>
      <c r="B39" s="10">
        <v>0</v>
      </c>
      <c r="C39" s="19"/>
      <c r="D39" s="10">
        <v>0</v>
      </c>
    </row>
    <row r="40" spans="1:4" ht="14.25" customHeight="1" x14ac:dyDescent="0.15">
      <c r="A40" s="7" t="s">
        <v>71</v>
      </c>
      <c r="B40" s="10">
        <v>0</v>
      </c>
      <c r="C40" s="19"/>
      <c r="D40" s="10">
        <v>0</v>
      </c>
    </row>
  </sheetData>
  <mergeCells count="2">
    <mergeCell ref="A2:D2"/>
    <mergeCell ref="A3:D3"/>
  </mergeCells>
  <pageMargins left="0.7" right="0.7" top="0.75" bottom="0.75" header="0.3" footer="0.3"/>
  <pageSetup paperSize="9" scale="8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6C4A9-B8C0-4F2C-97A5-BD96EB3DB0B4}">
  <sheetPr>
    <tabColor rgb="FF002060"/>
  </sheetPr>
  <dimension ref="A2:D26"/>
  <sheetViews>
    <sheetView showGridLines="0" zoomScale="120" zoomScaleNormal="120" zoomScaleSheetLayoutView="120" workbookViewId="0">
      <selection activeCell="B19" sqref="B19"/>
    </sheetView>
  </sheetViews>
  <sheetFormatPr baseColWidth="10" defaultColWidth="9.1640625" defaultRowHeight="13" x14ac:dyDescent="0.2"/>
  <cols>
    <col min="1" max="1" width="64.5" style="3" customWidth="1"/>
    <col min="2" max="2" width="13.5" style="3" customWidth="1"/>
    <col min="3" max="3" width="2.1640625" style="3" customWidth="1"/>
    <col min="4" max="4" width="13.5" style="3" customWidth="1"/>
    <col min="5" max="16384" width="9.1640625" style="3"/>
  </cols>
  <sheetData>
    <row r="2" spans="1:4" ht="16" x14ac:dyDescent="0.2">
      <c r="A2" s="46" t="s">
        <v>25</v>
      </c>
      <c r="B2" s="46"/>
      <c r="C2" s="46"/>
      <c r="D2" s="46"/>
    </row>
    <row r="3" spans="1:4" ht="16" x14ac:dyDescent="0.2">
      <c r="A3" s="16"/>
      <c r="B3" s="16"/>
      <c r="C3" s="16"/>
      <c r="D3" s="16"/>
    </row>
    <row r="4" spans="1:4" ht="16" x14ac:dyDescent="0.2">
      <c r="A4" s="46" t="s">
        <v>39</v>
      </c>
      <c r="B4" s="46"/>
      <c r="C4" s="46"/>
      <c r="D4" s="46"/>
    </row>
    <row r="7" spans="1:4" ht="28.5" customHeight="1" x14ac:dyDescent="0.2">
      <c r="A7" s="4"/>
      <c r="B7" s="31" t="s">
        <v>14</v>
      </c>
      <c r="C7" s="4"/>
      <c r="D7" s="31" t="s">
        <v>15</v>
      </c>
    </row>
    <row r="8" spans="1:4" ht="14.25" customHeight="1" x14ac:dyDescent="0.15">
      <c r="A8" s="7" t="s">
        <v>72</v>
      </c>
      <c r="B8" s="8">
        <v>-94</v>
      </c>
      <c r="C8" s="19"/>
      <c r="D8" s="8">
        <v>-1114.05</v>
      </c>
    </row>
    <row r="9" spans="1:4" ht="14.25" customHeight="1" x14ac:dyDescent="0.15">
      <c r="A9" s="7" t="s">
        <v>73</v>
      </c>
      <c r="B9" s="8">
        <v>-2000</v>
      </c>
      <c r="C9" s="19"/>
      <c r="D9" s="8">
        <v>-1963.13</v>
      </c>
    </row>
    <row r="10" spans="1:4" ht="14.25" customHeight="1" x14ac:dyDescent="0.15">
      <c r="A10" s="7" t="s">
        <v>74</v>
      </c>
      <c r="B10" s="10">
        <v>0</v>
      </c>
      <c r="C10" s="19"/>
      <c r="D10" s="10">
        <v>0</v>
      </c>
    </row>
    <row r="11" spans="1:4" ht="14.25" customHeight="1" x14ac:dyDescent="0.15">
      <c r="A11" s="7" t="s">
        <v>75</v>
      </c>
      <c r="B11" s="13">
        <v>0</v>
      </c>
      <c r="C11" s="19"/>
      <c r="D11" s="21">
        <v>-850</v>
      </c>
    </row>
    <row r="12" spans="1:4" ht="18" customHeight="1" x14ac:dyDescent="0.15">
      <c r="A12" s="19"/>
      <c r="B12" s="22">
        <v>-7151.1299999999992</v>
      </c>
      <c r="C12" s="19"/>
      <c r="D12" s="22">
        <v>-6846.71</v>
      </c>
    </row>
    <row r="13" spans="1:4" ht="20" customHeight="1" x14ac:dyDescent="0.15">
      <c r="A13" s="34" t="s">
        <v>76</v>
      </c>
      <c r="B13" s="35"/>
      <c r="C13" s="19"/>
      <c r="D13" s="35"/>
    </row>
    <row r="14" spans="1:4" ht="17.25" customHeight="1" x14ac:dyDescent="0.15">
      <c r="A14" s="7" t="s">
        <v>77</v>
      </c>
      <c r="B14" s="24">
        <v>-720</v>
      </c>
      <c r="C14" s="19"/>
      <c r="D14" s="24">
        <v>-1377</v>
      </c>
    </row>
    <row r="15" spans="1:4" ht="16.25" customHeight="1" x14ac:dyDescent="0.15">
      <c r="A15" s="34" t="s">
        <v>78</v>
      </c>
      <c r="B15" s="19"/>
      <c r="C15" s="19"/>
      <c r="D15" s="19"/>
    </row>
    <row r="16" spans="1:4" ht="14.25" customHeight="1" x14ac:dyDescent="0.15">
      <c r="A16" s="7" t="s">
        <v>79</v>
      </c>
      <c r="B16" s="10">
        <v>0</v>
      </c>
      <c r="C16" s="19"/>
      <c r="D16" s="10">
        <v>0</v>
      </c>
    </row>
    <row r="17" spans="1:4" ht="14.25" customHeight="1" x14ac:dyDescent="0.15">
      <c r="A17" s="7" t="s">
        <v>80</v>
      </c>
      <c r="B17" s="24">
        <v>-199.9</v>
      </c>
      <c r="C17" s="19"/>
      <c r="D17" s="24">
        <v>-200</v>
      </c>
    </row>
    <row r="18" spans="1:4" ht="21" customHeight="1" x14ac:dyDescent="0.15">
      <c r="A18" s="19"/>
      <c r="B18" s="12">
        <f>+SUM(B16:B17)</f>
        <v>-199.9</v>
      </c>
      <c r="C18" s="19"/>
      <c r="D18" s="12">
        <f>+SUM(D16:D17)</f>
        <v>-200</v>
      </c>
    </row>
    <row r="19" spans="1:4" ht="16.25" customHeight="1" x14ac:dyDescent="0.15">
      <c r="A19" s="34" t="s">
        <v>81</v>
      </c>
      <c r="B19" s="19"/>
      <c r="C19" s="19"/>
      <c r="D19" s="19"/>
    </row>
    <row r="20" spans="1:4" ht="14.25" customHeight="1" x14ac:dyDescent="0.15">
      <c r="A20" s="7" t="s">
        <v>82</v>
      </c>
      <c r="B20" s="13">
        <v>0</v>
      </c>
      <c r="C20" s="19"/>
      <c r="D20" s="18">
        <v>292</v>
      </c>
    </row>
    <row r="21" spans="1:4" ht="23.5" customHeight="1" x14ac:dyDescent="0.2">
      <c r="A21" s="7" t="s">
        <v>83</v>
      </c>
      <c r="B21" s="12">
        <v>10470.48</v>
      </c>
      <c r="C21" s="4"/>
      <c r="D21" s="12">
        <v>-49283.54</v>
      </c>
    </row>
    <row r="22" spans="1:4" ht="16.25" customHeight="1" x14ac:dyDescent="0.15">
      <c r="A22" s="34" t="s">
        <v>84</v>
      </c>
      <c r="B22" s="19"/>
      <c r="C22" s="19"/>
      <c r="D22" s="19"/>
    </row>
    <row r="23" spans="1:4" ht="16.25" customHeight="1" x14ac:dyDescent="0.2">
      <c r="A23" s="7" t="s">
        <v>85</v>
      </c>
      <c r="B23" s="27">
        <v>0</v>
      </c>
      <c r="C23" s="19"/>
      <c r="D23" s="24">
        <v>-7485</v>
      </c>
    </row>
    <row r="24" spans="1:4" ht="14.25" customHeight="1" x14ac:dyDescent="0.15">
      <c r="A24" s="7" t="s">
        <v>86</v>
      </c>
      <c r="B24" s="24">
        <v>-70.88000000000001</v>
      </c>
      <c r="C24" s="19"/>
      <c r="D24" s="24">
        <v>-64</v>
      </c>
    </row>
    <row r="25" spans="1:4" ht="14.25" customHeight="1" x14ac:dyDescent="0.15">
      <c r="A25" s="7" t="s">
        <v>21</v>
      </c>
      <c r="B25" s="10">
        <v>0</v>
      </c>
      <c r="C25" s="19"/>
      <c r="D25" s="11">
        <v>0</v>
      </c>
    </row>
    <row r="26" spans="1:4" ht="18.5" customHeight="1" x14ac:dyDescent="0.15">
      <c r="A26" s="7" t="s">
        <v>22</v>
      </c>
      <c r="B26" s="14">
        <f>+B21+B23+B24+B25</f>
        <v>10399.6</v>
      </c>
      <c r="C26" s="19"/>
      <c r="D26" s="14">
        <f>+D21+D23+D24+D25</f>
        <v>-56832.54</v>
      </c>
    </row>
  </sheetData>
  <mergeCells count="2">
    <mergeCell ref="A2:D2"/>
    <mergeCell ref="A4:D4"/>
  </mergeCells>
  <pageMargins left="0.7" right="0.7" top="0.75" bottom="0.75" header="0.3" footer="0.3"/>
  <pageSetup paperSize="9" scale="8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Profit and Loss Statement</vt:lpstr>
      <vt:lpstr>Balane Sheet</vt:lpstr>
      <vt:lpstr>Detailed Profit and Loss 1</vt:lpstr>
      <vt:lpstr>Detailed Profit and Loss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Waqas Albert</dc:creator>
  <cp:lastModifiedBy>Macbook Air</cp:lastModifiedBy>
  <dcterms:created xsi:type="dcterms:W3CDTF">2015-06-05T18:17:20Z</dcterms:created>
  <dcterms:modified xsi:type="dcterms:W3CDTF">2024-03-06T12:30:02Z</dcterms:modified>
</cp:coreProperties>
</file>