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C273D84E-DF93-944E-85C4-B66C520FD2B3}" xr6:coauthVersionLast="36" xr6:coauthVersionMax="47" xr10:uidLastSave="{00000000-0000-0000-0000-000000000000}"/>
  <bookViews>
    <workbookView xWindow="0" yWindow="720" windowWidth="29400" windowHeight="184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K318" i="3"/>
  <c r="L318" i="3" s="1"/>
  <c r="M318" i="3" s="1"/>
  <c r="N318" i="3" s="1"/>
  <c r="J318" i="3"/>
  <c r="K41" i="4"/>
  <c r="L41" i="4"/>
  <c r="M41" i="4"/>
  <c r="N41" i="4"/>
  <c r="J41" i="4"/>
  <c r="K61" i="4"/>
  <c r="L61" i="4"/>
  <c r="M61" i="4"/>
  <c r="N61" i="4"/>
  <c r="J61" i="4"/>
  <c r="K62" i="4" l="1"/>
  <c r="L62" i="4"/>
  <c r="M62" i="4"/>
  <c r="N62" i="4"/>
  <c r="J62" i="4"/>
  <c r="K15" i="4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J357" i="3"/>
  <c r="J356" i="3" s="1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6" i="3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L291" i="3"/>
  <c r="M291" i="3" s="1"/>
  <c r="N291" i="3" s="1"/>
  <c r="J291" i="3"/>
  <c r="K291" i="3" s="1"/>
  <c r="J290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5" i="3"/>
  <c r="K135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4" i="3"/>
  <c r="K104" i="3" s="1"/>
  <c r="L104" i="3" s="1"/>
  <c r="M104" i="3" s="1"/>
  <c r="N104" i="3" s="1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M74" i="3"/>
  <c r="N74" i="3" s="1"/>
  <c r="J74" i="3"/>
  <c r="K74" i="3" s="1"/>
  <c r="L74" i="3" s="1"/>
  <c r="J73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2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135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K326" i="3"/>
  <c r="L326" i="3" s="1"/>
  <c r="M326" i="3" s="1"/>
  <c r="N326" i="3" s="1"/>
  <c r="J325" i="3"/>
  <c r="L331" i="3"/>
  <c r="N86" i="3"/>
  <c r="K290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K73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K42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K356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L290" i="3"/>
  <c r="J327" i="3"/>
  <c r="K325" i="3"/>
  <c r="M135" i="3"/>
  <c r="L137" i="3"/>
  <c r="M270" i="3"/>
  <c r="K351" i="3"/>
  <c r="L349" i="3"/>
  <c r="L102" i="3"/>
  <c r="N85" i="3"/>
  <c r="K112" i="3"/>
  <c r="L110" i="3"/>
  <c r="K330" i="3"/>
  <c r="L328" i="3"/>
  <c r="L42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L73" i="3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356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M356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5" i="3"/>
  <c r="N137" i="3" s="1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M73" i="3"/>
  <c r="L75" i="3"/>
  <c r="K305" i="3"/>
  <c r="K306" i="3" s="1"/>
  <c r="L44" i="3"/>
  <c r="L11" i="3"/>
  <c r="M42" i="3"/>
  <c r="L351" i="3"/>
  <c r="M349" i="3"/>
  <c r="M290" i="3"/>
  <c r="L292" i="3"/>
  <c r="N21" i="3"/>
  <c r="L361" i="3"/>
  <c r="M359" i="3"/>
  <c r="L269" i="3"/>
  <c r="L298" i="3" s="1"/>
  <c r="K3" i="3"/>
  <c r="K327" i="3"/>
  <c r="L325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3" i="3"/>
  <c r="N75" i="3" s="1"/>
  <c r="K13" i="3"/>
  <c r="K12" i="3"/>
  <c r="N328" i="3"/>
  <c r="N330" i="3" s="1"/>
  <c r="M330" i="3"/>
  <c r="M269" i="3"/>
  <c r="L3" i="3"/>
  <c r="L13" i="3" s="1"/>
  <c r="M45" i="3"/>
  <c r="L47" i="3"/>
  <c r="L14" i="3"/>
  <c r="N356" i="3"/>
  <c r="N358" i="3" s="1"/>
  <c r="M358" i="3"/>
  <c r="M76" i="3"/>
  <c r="L78" i="3"/>
  <c r="M362" i="3"/>
  <c r="M355" i="3" s="1"/>
  <c r="L364" i="3"/>
  <c r="M325" i="3"/>
  <c r="L327" i="3"/>
  <c r="N290" i="3"/>
  <c r="N349" i="3"/>
  <c r="N351" i="3" s="1"/>
  <c r="M351" i="3"/>
  <c r="M79" i="3"/>
  <c r="L17" i="3"/>
  <c r="M134" i="3"/>
  <c r="N131" i="3"/>
  <c r="M133" i="3"/>
  <c r="M361" i="3"/>
  <c r="N359" i="3"/>
  <c r="N361" i="3" s="1"/>
  <c r="N42" i="3"/>
  <c r="M44" i="3"/>
  <c r="M354" i="3"/>
  <c r="N352" i="3"/>
  <c r="N110" i="3"/>
  <c r="N112" i="3" s="1"/>
  <c r="M112" i="3"/>
  <c r="K16" i="3"/>
  <c r="K15" i="3"/>
  <c r="M327" i="3" l="1"/>
  <c r="N325" i="3"/>
  <c r="N327" i="3" s="1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J7" i="4"/>
  <c r="K19" i="4" l="1"/>
  <c r="L19" i="4" s="1"/>
  <c r="J19" i="4"/>
  <c r="J10" i="4"/>
  <c r="K3" i="4"/>
  <c r="L3" i="4"/>
  <c r="M3" i="4"/>
  <c r="N3" i="4"/>
  <c r="M19" i="4" l="1"/>
  <c r="N19" i="4" s="1"/>
  <c r="J52" i="4" l="1"/>
  <c r="K52" i="4"/>
  <c r="K58" i="4" s="1"/>
  <c r="L52" i="4"/>
  <c r="L58" i="4" s="1"/>
  <c r="M52" i="4"/>
  <c r="M58" i="4" s="1"/>
  <c r="N52" i="4"/>
  <c r="N58" i="4" s="1"/>
  <c r="K60" i="4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K48" i="4" l="1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J16" i="4"/>
  <c r="J17" i="4" s="1"/>
  <c r="J18" i="4" l="1"/>
  <c r="L16" i="4"/>
  <c r="L17" i="4" s="1"/>
  <c r="K18" i="4"/>
  <c r="K64" i="4"/>
  <c r="K66" i="4" s="1"/>
  <c r="K68" i="4" s="1"/>
  <c r="L64" i="4" l="1"/>
  <c r="L66" i="4" s="1"/>
  <c r="L68" i="4" s="1"/>
  <c r="L18" i="4"/>
  <c r="N16" i="4"/>
  <c r="N17" i="4" s="1"/>
  <c r="M16" i="4"/>
  <c r="M17" i="4" s="1"/>
  <c r="J64" i="4"/>
  <c r="J66" i="4" s="1"/>
  <c r="J68" i="4" s="1"/>
  <c r="J21" i="4" s="1"/>
  <c r="K21" i="4" l="1"/>
  <c r="J31" i="4"/>
  <c r="M64" i="4"/>
  <c r="M66" i="4" s="1"/>
  <c r="M68" i="4" s="1"/>
  <c r="M18" i="4"/>
  <c r="N18" i="4"/>
  <c r="N64" i="4"/>
  <c r="N66" i="4" s="1"/>
  <c r="N68" i="4" s="1"/>
  <c r="K31" i="4" l="1"/>
  <c r="L21" i="4"/>
  <c r="M21" i="4" l="1"/>
  <c r="L31" i="4"/>
  <c r="N21" i="4" l="1"/>
  <c r="N31" i="4" s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<sst xmlns="http://schemas.openxmlformats.org/spreadsheetml/2006/main" count="816" uniqueCount="215">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</sst>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abSelected="1" topLeftCell="A78" zoomScale="113" workbookViewId="0">
      <selection activeCell="J104" sqref="J10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2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2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2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2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2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0">J58*(1+K59)</f>
        <v>5328.2790000000014</v>
      </c>
      <c r="L58" s="85">
        <f t="shared" si="80"/>
        <v>5594.6929500000015</v>
      </c>
      <c r="M58" s="85">
        <f t="shared" si="80"/>
        <v>5706.5868090000013</v>
      </c>
      <c r="N58" s="85">
        <f t="shared" si="80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4">J62*(1+K63)</f>
        <v>665.55716616322854</v>
      </c>
      <c r="L62" s="85">
        <f t="shared" si="84"/>
        <v>755.84098399511436</v>
      </c>
      <c r="M62" s="85">
        <f t="shared" si="84"/>
        <v>842.64024175675092</v>
      </c>
      <c r="N62" s="85">
        <f t="shared" si="84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2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2">J76*(1+K77)</f>
        <v>326.59972660088005</v>
      </c>
      <c r="L76" s="85">
        <f t="shared" si="102"/>
        <v>420.52383098283252</v>
      </c>
      <c r="M76" s="85">
        <f t="shared" si="102"/>
        <v>541.45878891253608</v>
      </c>
      <c r="N76" s="85">
        <f t="shared" si="102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2">K340+K371+K402+K433+K588+K623+K654</f>
        <v>0</v>
      </c>
      <c r="L310" s="84">
        <f t="shared" si="252"/>
        <v>0</v>
      </c>
      <c r="M310" s="84">
        <f t="shared" si="252"/>
        <v>0</v>
      </c>
      <c r="N310" s="84">
        <f t="shared" si="252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86">
        <f>I318*(1+J319)</f>
        <v>839.15817223198599</v>
      </c>
      <c r="K318" s="86">
        <f t="shared" ref="K318:N318" si="265">J318*(1+K319)</f>
        <v>1019.083123044468</v>
      </c>
      <c r="L318" s="86">
        <f t="shared" si="265"/>
        <v>1237.5860070715771</v>
      </c>
      <c r="M318" s="86">
        <f t="shared" si="265"/>
        <v>1502.9383671115286</v>
      </c>
      <c r="N318" s="86">
        <f t="shared" si="265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0.34814686594658384</v>
      </c>
      <c r="K320" s="63">
        <f t="shared" si="268"/>
        <v>0.40916912044257059</v>
      </c>
      <c r="L320" s="63">
        <f t="shared" si="268"/>
        <v>0.48163321847264806</v>
      </c>
      <c r="M320" s="63">
        <f t="shared" si="268"/>
        <v>0.55857040492399557</v>
      </c>
      <c r="N320" s="63">
        <f t="shared" si="268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workbookViewId="0">
      <selection activeCell="J5" sqref="J5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1229.3263849259417</v>
      </c>
      <c r="K12" s="3">
        <f t="shared" ref="K12:N12" si="7">K11*K13</f>
        <v>1601.3360249637481</v>
      </c>
      <c r="L12" s="3">
        <f t="shared" si="7"/>
        <v>2018.8501009487172</v>
      </c>
      <c r="M12" s="3">
        <f t="shared" si="7"/>
        <v>2538.9127340361738</v>
      </c>
      <c r="N12" s="3">
        <f t="shared" si="7"/>
        <v>3201.6169769525013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11063.937464333474</v>
      </c>
      <c r="K14" s="7">
        <f t="shared" ref="K14:N14" si="10">K11-K12</f>
        <v>14412.024224673733</v>
      </c>
      <c r="L14" s="7">
        <f t="shared" si="10"/>
        <v>18169.650908538453</v>
      </c>
      <c r="M14" s="7">
        <f t="shared" si="10"/>
        <v>22850.21460632556</v>
      </c>
      <c r="N14" s="7">
        <f t="shared" si="10"/>
        <v>28814.552792572511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6.8685978795216505</v>
      </c>
      <c r="K16" s="58">
        <f t="shared" si="12"/>
        <v>8.9471220664723941</v>
      </c>
      <c r="L16" s="58">
        <f t="shared" si="12"/>
        <v>11.279892543170135</v>
      </c>
      <c r="M16" s="58">
        <f t="shared" si="12"/>
        <v>14.185631118900895</v>
      </c>
      <c r="N16" s="58">
        <f t="shared" si="12"/>
        <v>17.888349138671785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6.8763510850512404</v>
      </c>
      <c r="K17" s="58">
        <f t="shared" ref="K17:N17" si="13">K16*K19</f>
        <v>8.9587299428458351</v>
      </c>
      <c r="L17" s="58">
        <f t="shared" si="13"/>
        <v>11.294931235995376</v>
      </c>
      <c r="M17" s="58">
        <f t="shared" si="13"/>
        <v>14.204013916315555</v>
      </c>
      <c r="N17" s="58">
        <f t="shared" si="13"/>
        <v>17.905138932650068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-0.83369362268033087</v>
      </c>
      <c r="K18" s="56">
        <f t="shared" ref="K18" si="16">-(K17/J17-1)</f>
        <v>-0.30283195724569056</v>
      </c>
      <c r="L18" s="56">
        <f t="shared" ref="L18" si="17">-(L17/K17-1)</f>
        <v>-0.26077371547684147</v>
      </c>
      <c r="M18" s="56">
        <f t="shared" ref="M18" si="18">-(M17/L17-1)</f>
        <v>-0.25755647551437377</v>
      </c>
      <c r="N18" s="56">
        <f t="shared" ref="N18" si="19">-(N17/M17-1)</f>
        <v>-0.26056895171604877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23182.87945642975</v>
      </c>
      <c r="K21" s="3">
        <f t="shared" ref="K21:N21" si="22">J21</f>
        <v>23182.87945642975</v>
      </c>
      <c r="L21" s="3">
        <f t="shared" si="22"/>
        <v>23182.87945642975</v>
      </c>
      <c r="M21" s="3">
        <f t="shared" si="22"/>
        <v>23182.87945642975</v>
      </c>
      <c r="N21" s="3">
        <f t="shared" si="22"/>
        <v>23182.87945642975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52394.906966801609</v>
      </c>
      <c r="K31" s="7">
        <f t="shared" si="32"/>
        <v>53989.315801942073</v>
      </c>
      <c r="L31" s="7">
        <f t="shared" si="32"/>
        <v>57295.423316864566</v>
      </c>
      <c r="M31" s="7">
        <f t="shared" si="32"/>
        <v>56529.429591016982</v>
      </c>
      <c r="N31" s="7">
        <f t="shared" si="32"/>
        <v>74536.182074201002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J67+J14-J61</f>
        <v>32029.363792134012</v>
      </c>
      <c r="K41" s="3">
        <f t="shared" ref="K41:N41" si="38">K67+K14-K61</f>
        <v>38731.746416609807</v>
      </c>
      <c r="L41" s="3">
        <f t="shared" si="38"/>
        <v>46252.526143479801</v>
      </c>
      <c r="M41" s="3">
        <f t="shared" si="38"/>
        <v>55619.04022272666</v>
      </c>
      <c r="N41" s="3">
        <f t="shared" si="38"/>
        <v>67545.150585285242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11267.263849259416</v>
      </c>
      <c r="K49" s="9">
        <f t="shared" si="43"/>
        <v>14987.360249637481</v>
      </c>
      <c r="L49" s="9">
        <f t="shared" si="43"/>
        <v>19162.501009487172</v>
      </c>
      <c r="M49" s="9">
        <f t="shared" si="43"/>
        <v>24363.127340361734</v>
      </c>
      <c r="N49" s="9">
        <f t="shared" si="43"/>
        <v>30990.169769525011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-720.27405499745873</v>
      </c>
      <c r="K51" s="3">
        <f t="shared" ref="K51" si="47">J23-K23</f>
        <v>-1383.5731114774371</v>
      </c>
      <c r="L51" s="3">
        <f t="shared" ref="L51" si="48">K23-L23</f>
        <v>-2932.9231983119389</v>
      </c>
      <c r="M51" s="3">
        <f t="shared" ref="M51" si="49">L23-M23</f>
        <v>1412.5052659196681</v>
      </c>
      <c r="N51" s="3">
        <f t="shared" ref="N51" si="50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12062.002125693703</v>
      </c>
      <c r="K53" s="9">
        <f t="shared" si="51"/>
        <v>15235.899381047413</v>
      </c>
      <c r="L53" s="9">
        <f t="shared" si="51"/>
        <v>18032.791260383805</v>
      </c>
      <c r="M53" s="9">
        <f t="shared" si="51"/>
        <v>27852.11643447532</v>
      </c>
      <c r="N53" s="9">
        <f t="shared" si="51"/>
        <v>16441.015370117097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2">C49+C51+C47+C54</f>
        <v>3096</v>
      </c>
      <c r="D55" s="26">
        <f t="shared" si="52"/>
        <v>3640</v>
      </c>
      <c r="E55" s="26">
        <f t="shared" si="52"/>
        <v>4955</v>
      </c>
      <c r="F55" s="26">
        <f t="shared" si="52"/>
        <v>5813</v>
      </c>
      <c r="G55" s="26">
        <f t="shared" si="52"/>
        <v>2485</v>
      </c>
      <c r="H55" s="26">
        <f t="shared" si="52"/>
        <v>6657</v>
      </c>
      <c r="I55" s="26">
        <f>I49+I51+I47+I54</f>
        <v>5188</v>
      </c>
      <c r="J55" s="26">
        <f t="shared" ref="J55:M55" si="53">J49+J51+J47+J54</f>
        <v>11269.346061558925</v>
      </c>
      <c r="K55" s="26">
        <f t="shared" si="53"/>
        <v>14330.652227040504</v>
      </c>
      <c r="L55" s="26">
        <f t="shared" si="53"/>
        <v>16960.819206742537</v>
      </c>
      <c r="M55" s="26">
        <f t="shared" si="53"/>
        <v>26506.845579610614</v>
      </c>
      <c r="N55" s="26">
        <f t="shared" ref="N55" si="54">N49+N51+N47+N54</f>
        <v>14728.443157497339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5">C52+C57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si="55"/>
        <v>825.10972267136481</v>
      </c>
      <c r="K58" s="26">
        <f t="shared" si="55"/>
        <v>937.70081254349566</v>
      </c>
      <c r="L58" s="26">
        <f t="shared" si="55"/>
        <v>1104.4257121778523</v>
      </c>
      <c r="M58" s="26">
        <f t="shared" si="55"/>
        <v>1377.7245134012901</v>
      </c>
      <c r="N58" s="26">
        <f t="shared" si="55"/>
        <v>1745.0258711563436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6">J59*(1+K60)</f>
        <v>-3156.4575000000004</v>
      </c>
      <c r="L59" s="3">
        <f t="shared" si="56"/>
        <v>-3314.2803750000007</v>
      </c>
      <c r="M59" s="3">
        <f t="shared" si="56"/>
        <v>-3479.9943937500011</v>
      </c>
      <c r="N59" s="3">
        <f t="shared" si="56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7">D59/C59-1</f>
        <v>1.0984987184181616E-3</v>
      </c>
      <c r="E60" s="56">
        <f t="shared" si="57"/>
        <v>0.28785662033650339</v>
      </c>
      <c r="F60" s="56">
        <f t="shared" si="57"/>
        <v>1.8460664583924924E-2</v>
      </c>
      <c r="G60" s="56">
        <f t="shared" si="57"/>
        <v>-0.39152258784160621</v>
      </c>
      <c r="H60" s="56">
        <f t="shared" si="57"/>
        <v>-1.2584784601283228</v>
      </c>
      <c r="I60" s="56">
        <f t="shared" si="57"/>
        <v>-6.0762411347517729</v>
      </c>
      <c r="J60" s="56">
        <v>0.05</v>
      </c>
      <c r="K60" s="56">
        <f t="shared" ref="K60:N60" si="58">J60</f>
        <v>0.05</v>
      </c>
      <c r="L60" s="56">
        <f t="shared" si="58"/>
        <v>0.05</v>
      </c>
      <c r="M60" s="56">
        <f t="shared" si="58"/>
        <v>0.05</v>
      </c>
      <c r="N60" s="56">
        <f t="shared" si="58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-11076.426327800538</v>
      </c>
      <c r="K61" s="3">
        <f t="shared" ref="K61:N61" si="59">-(K17*K15)</f>
        <v>-14430.722191936071</v>
      </c>
      <c r="L61" s="3">
        <f t="shared" si="59"/>
        <v>-18193.875234941352</v>
      </c>
      <c r="M61" s="3">
        <f t="shared" si="59"/>
        <v>-22879.825616401096</v>
      </c>
      <c r="N61" s="3">
        <f t="shared" si="59"/>
        <v>-28841.597792712728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J36+J35-J33</f>
        <v>15282</v>
      </c>
      <c r="K62" s="3">
        <f t="shared" ref="K62:N62" si="60">K36+K35-K33</f>
        <v>15282</v>
      </c>
      <c r="L62" s="3">
        <f t="shared" si="60"/>
        <v>15282</v>
      </c>
      <c r="M62" s="3">
        <f t="shared" si="60"/>
        <v>15282</v>
      </c>
      <c r="N62" s="3">
        <f t="shared" si="60"/>
        <v>15282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1199.4236721994621</v>
      </c>
      <c r="K64" s="26">
        <f t="shared" si="61"/>
        <v>-2305.1796919360713</v>
      </c>
      <c r="L64" s="26">
        <f t="shared" si="61"/>
        <v>-6226.1556099413538</v>
      </c>
      <c r="M64" s="26">
        <f t="shared" si="61"/>
        <v>-11077.820010151096</v>
      </c>
      <c r="N64" s="26">
        <f t="shared" si="61"/>
        <v>-17213.591906150228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2">C58+C64+C65+C55</f>
        <v>-714</v>
      </c>
      <c r="D66" s="26">
        <f t="shared" si="62"/>
        <v>670</v>
      </c>
      <c r="E66" s="26">
        <f t="shared" si="62"/>
        <v>441</v>
      </c>
      <c r="F66" s="26">
        <v>217</v>
      </c>
      <c r="G66" s="26">
        <f t="shared" si="62"/>
        <v>3882</v>
      </c>
      <c r="H66" s="26">
        <f t="shared" si="62"/>
        <v>1541</v>
      </c>
      <c r="I66" s="26">
        <f>I58+I64+I65+I55</f>
        <v>-1315</v>
      </c>
      <c r="J66" s="26">
        <f>J58+J64+J65+J55</f>
        <v>13293.879456429751</v>
      </c>
      <c r="K66" s="26">
        <f>K58+K64+K65+K55</f>
        <v>12963.173347647928</v>
      </c>
      <c r="L66" s="26">
        <f>L58+L64+L65+L55</f>
        <v>11839.089308979035</v>
      </c>
      <c r="M66" s="26">
        <f>M58+M64+M65+N55</f>
        <v>5028.3476607475332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3">C68</f>
        <v>3138</v>
      </c>
      <c r="E67" s="3">
        <f t="shared" si="63"/>
        <v>3808</v>
      </c>
      <c r="F67" s="3">
        <f t="shared" si="63"/>
        <v>4249</v>
      </c>
      <c r="G67" s="3">
        <f t="shared" si="63"/>
        <v>4466</v>
      </c>
      <c r="H67" s="3">
        <f t="shared" si="63"/>
        <v>8348</v>
      </c>
      <c r="I67" s="3">
        <f t="shared" si="63"/>
        <v>9889</v>
      </c>
      <c r="J67" s="3">
        <f>I67</f>
        <v>9889</v>
      </c>
      <c r="K67" s="3">
        <f t="shared" ref="K67:N67" si="64">J67</f>
        <v>9889</v>
      </c>
      <c r="L67" s="3">
        <f t="shared" si="64"/>
        <v>9889</v>
      </c>
      <c r="M67" s="3">
        <f t="shared" si="64"/>
        <v>9889</v>
      </c>
      <c r="N67" s="3">
        <f t="shared" si="64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5">C66+C67</f>
        <v>3138</v>
      </c>
      <c r="D68" s="7">
        <f t="shared" si="65"/>
        <v>3808</v>
      </c>
      <c r="E68" s="7">
        <f t="shared" si="65"/>
        <v>4249</v>
      </c>
      <c r="F68" s="7">
        <f t="shared" si="65"/>
        <v>4466</v>
      </c>
      <c r="G68" s="7">
        <f t="shared" si="65"/>
        <v>8348</v>
      </c>
      <c r="H68" s="7">
        <f t="shared" si="65"/>
        <v>9889</v>
      </c>
      <c r="I68" s="7">
        <f t="shared" si="65"/>
        <v>8574</v>
      </c>
      <c r="J68" s="7">
        <f t="shared" si="65"/>
        <v>23182.87945642975</v>
      </c>
      <c r="K68" s="7">
        <f t="shared" si="65"/>
        <v>22852.173347647928</v>
      </c>
      <c r="L68" s="7">
        <f t="shared" si="65"/>
        <v>21728.089308979033</v>
      </c>
      <c r="M68" s="7">
        <f t="shared" si="65"/>
        <v>14917.347660747533</v>
      </c>
      <c r="N68" s="7" t="e">
        <f t="shared" si="65"/>
        <v>#REF!</v>
      </c>
      <c r="O68" s="41"/>
    </row>
    <row r="69" spans="1:15" ht="16" thickTop="1" x14ac:dyDescent="0.2">
      <c r="A69" s="60" t="s">
        <v>168</v>
      </c>
      <c r="B69" s="83">
        <f t="shared" ref="B69:I69" si="66">+B68-B21</f>
        <v>0</v>
      </c>
      <c r="C69" s="83">
        <f t="shared" si="66"/>
        <v>0</v>
      </c>
      <c r="D69" s="83">
        <f t="shared" si="66"/>
        <v>0</v>
      </c>
      <c r="E69" s="83">
        <f t="shared" si="66"/>
        <v>0</v>
      </c>
      <c r="F69" s="83">
        <f t="shared" si="66"/>
        <v>0</v>
      </c>
      <c r="G69" s="83">
        <f t="shared" si="66"/>
        <v>0</v>
      </c>
      <c r="H69" s="83">
        <f t="shared" si="66"/>
        <v>0</v>
      </c>
      <c r="I69" s="83">
        <f t="shared" si="66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7">J70</f>
        <v>6653</v>
      </c>
      <c r="L70" s="48">
        <f t="shared" si="67"/>
        <v>6653</v>
      </c>
      <c r="M70" s="48">
        <f t="shared" si="67"/>
        <v>6653</v>
      </c>
      <c r="N70" s="48">
        <f t="shared" si="67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2024-01-12T09:32:42Z</dcterms:modified>
</cp:coreProperties>
</file>