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MAR_Financial Statements" sheetId="2" r:id="rId5"/>
    <sheet state="visible" name="MAR_Price Volume Data &amp; Cost D" sheetId="3" r:id="rId6"/>
    <sheet state="visible" name="JNJ_Financial Statements" sheetId="4" r:id="rId7"/>
    <sheet state="visible" name="JNJ_Price Volume Data &amp; Cost Dr" sheetId="5" r:id="rId8"/>
  </sheets>
  <definedNames>
    <definedName localSheetId="1" name="ExternalData_3">'MAR_Financial Statements'!$B$40:$D$81</definedName>
    <definedName localSheetId="1" name="ExternalData_1">'MAR_Financial Statements'!$B$3:$E$31</definedName>
    <definedName localSheetId="3" name="ExternalData_2">'JNJ_Financial Statements'!$B$23:$E$42</definedName>
    <definedName localSheetId="3" name="ExternalData_5">'JNJ_Financial Statements'!$B$86:$G$117</definedName>
    <definedName localSheetId="3" name="ExternalData_1">'JNJ_Financial Statements'!$B$2:$E$22</definedName>
    <definedName localSheetId="1" name="ExternalData_2">'MAR_Financial Statements'!$B$32:$E$37</definedName>
    <definedName localSheetId="3" name="ExternalData_3">'JNJ_Financial Statements'!$B$44:$G$64</definedName>
    <definedName localSheetId="3" name="ExternalData_4">'JNJ_Financial Statements'!$B$66:$G$73</definedName>
    <definedName localSheetId="1" name="ExternalData_4">'MAR_Financial Statements'!$A$82:$E$115</definedName>
    <definedName localSheetId="3" name="ExternalData_6">'JNJ_Financial Statements'!$B$119:$G$132</definedName>
  </definedNames>
  <calcPr/>
</workbook>
</file>

<file path=xl/sharedStrings.xml><?xml version="1.0" encoding="utf-8"?>
<sst xmlns="http://schemas.openxmlformats.org/spreadsheetml/2006/main" count="889" uniqueCount="580">
  <si>
    <t>Instructions</t>
  </si>
  <si>
    <t>You are required to map out the revenue drivers and cost drivers for the following companies:</t>
  </si>
  <si>
    <t>Marriot Inc.</t>
  </si>
  <si>
    <t>Johnson &amp; Johnson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</si>
  <si>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</si>
  <si>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</si>
  <si>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</si>
  <si>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</si>
  <si>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</si>
  <si>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Format:</t>
  </si>
  <si>
    <t>You can use charts/smart arts in word document and have bullet points below the diagram for any further explanations</t>
  </si>
  <si>
    <t>The comment of company performance should be limited to a single page</t>
  </si>
  <si>
    <t>//</t>
  </si>
  <si>
    <t>MARRIOTT INTERNATIONAL, INC. CONSOLIDATED STATEMENTS OF INCOME (LOSS) Fiscal Years 2022, 2021, and 2020 ($ in millions, except per share amounts)</t>
  </si>
  <si>
    <t>2022</t>
  </si>
  <si>
    <t>2021</t>
  </si>
  <si>
    <t>REVENUES</t>
  </si>
  <si>
    <t>Column3</t>
  </si>
  <si>
    <t>Base management fees</t>
  </si>
  <si>
    <t>Franchise fees</t>
  </si>
  <si>
    <t>Incentive management fees</t>
  </si>
  <si>
    <t>Gross fee revenues</t>
  </si>
  <si>
    <t>Contract investment amortization</t>
  </si>
  <si>
    <t>Net fee revenues</t>
  </si>
  <si>
    <t>Owned, leased, and other revenue</t>
  </si>
  <si>
    <t>Cost reimbursement revenue</t>
  </si>
  <si>
    <t>OPERATING COSTS AND EXPENSES</t>
  </si>
  <si>
    <t>Owned, leased, and other-direct</t>
  </si>
  <si>
    <t>1,074</t>
  </si>
  <si>
    <t>677</t>
  </si>
  <si>
    <t>Depreciation, amortization, and other</t>
  </si>
  <si>
    <t>193</t>
  </si>
  <si>
    <t>346</t>
  </si>
  <si>
    <t>General, administrative, and other</t>
  </si>
  <si>
    <t>891</t>
  </si>
  <si>
    <t>762</t>
  </si>
  <si>
    <t>Restructuring, merger-related charges, and other</t>
  </si>
  <si>
    <t>12</t>
  </si>
  <si>
    <t>267</t>
  </si>
  <si>
    <t>Reimbursed expenses</t>
  </si>
  <si>
    <t>15,141</t>
  </si>
  <si>
    <t>8,435</t>
  </si>
  <si>
    <t>17,311</t>
  </si>
  <si>
    <t>10,487</t>
  </si>
  <si>
    <t>OPERATING INCOME</t>
  </si>
  <si>
    <t>3,462</t>
  </si>
  <si>
    <t>84</t>
  </si>
  <si>
    <t>Gains and other income, net</t>
  </si>
  <si>
    <t>11</t>
  </si>
  <si>
    <t>9</t>
  </si>
  <si>
    <t>Loss on extinguishment of debt</t>
  </si>
  <si>
    <t>—</t>
  </si>
  <si>
    <t>Interest expense</t>
  </si>
  <si>
    <t>(403)</t>
  </si>
  <si>
    <t>(445)</t>
  </si>
  <si>
    <t>Interest income</t>
  </si>
  <si>
    <t>26</t>
  </si>
  <si>
    <t>27</t>
  </si>
  <si>
    <t>Equity in earnings (losses)</t>
  </si>
  <si>
    <t>18</t>
  </si>
  <si>
    <t>(141)</t>
  </si>
  <si>
    <t>INCOME (LOSS) BEFORE INCOME TAXES</t>
  </si>
  <si>
    <t>3,114</t>
  </si>
  <si>
    <t>(466)</t>
  </si>
  <si>
    <t>(Provision) benefit for income taxes</t>
  </si>
  <si>
    <t>(756)</t>
  </si>
  <si>
    <t>199</t>
  </si>
  <si>
    <t>NET INCOME (LOSS)</t>
  </si>
  <si>
    <t>2,358</t>
  </si>
  <si>
    <t>(267)</t>
  </si>
  <si>
    <t>EARNINGS (LOSS) PER SHARE</t>
  </si>
  <si>
    <t>Earnings (loss) per share – basic</t>
  </si>
  <si>
    <t>7.27</t>
  </si>
  <si>
    <t>(0.82)</t>
  </si>
  <si>
    <t>Earnings (loss) per share – diluted</t>
  </si>
  <si>
    <t>7.24</t>
  </si>
  <si>
    <t>Net income (loss)</t>
  </si>
  <si>
    <t>2358</t>
  </si>
  <si>
    <t>1099</t>
  </si>
  <si>
    <t>-267</t>
  </si>
  <si>
    <t>Other comprehensive income (loss)</t>
  </si>
  <si>
    <t>Foreign currency translation adjustments</t>
  </si>
  <si>
    <t>Other adjustments, net of tax</t>
  </si>
  <si>
    <t>Total other comprehensive income (loss), net of tax</t>
  </si>
  <si>
    <t>Comprehensive income (loss)</t>
  </si>
  <si>
    <t>CONSOLIDATED BALANCE SHEETS</t>
  </si>
  <si>
    <t>ASSETS</t>
  </si>
  <si>
    <t>Current assets</t>
  </si>
  <si>
    <t>Cash and equivalents</t>
  </si>
  <si>
    <t>Accounts and notes receivable, net</t>
  </si>
  <si>
    <t>Prepaid expenses and other</t>
  </si>
  <si>
    <t>Property and equipment, net</t>
  </si>
  <si>
    <t>Intangible assets</t>
  </si>
  <si>
    <t>Brands</t>
  </si>
  <si>
    <t>Contract acquisition costs and other</t>
  </si>
  <si>
    <t>Goodwill</t>
  </si>
  <si>
    <t>Equity method investments</t>
  </si>
  <si>
    <t>Notes receivable, net</t>
  </si>
  <si>
    <t>Deferred tax assets</t>
  </si>
  <si>
    <t>Operating lease assets</t>
  </si>
  <si>
    <t>Other noncurrent assets</t>
  </si>
  <si>
    <t>LIABILITIES AND STOCKHOLDERS’ EQUITY</t>
  </si>
  <si>
    <t>Current liabilities</t>
  </si>
  <si>
    <t>Current portion of long-term debt</t>
  </si>
  <si>
    <t>Accounts payable</t>
  </si>
  <si>
    <t>Accrued payroll and benefits</t>
  </si>
  <si>
    <t>Liability for guest loyalty program</t>
  </si>
  <si>
    <t>Accrued expenses and other</t>
  </si>
  <si>
    <t>Long-term debt</t>
  </si>
  <si>
    <t>Deferred tax liabilities</t>
  </si>
  <si>
    <t>Deferred revenue</t>
  </si>
  <si>
    <t>Operating lease liabilities</t>
  </si>
  <si>
    <t>Other noncurrent liabilities</t>
  </si>
  <si>
    <t>Stockholders’ equity</t>
  </si>
  <si>
    <t>Class A Common Stock</t>
  </si>
  <si>
    <t>Additional paid-in-capital</t>
  </si>
  <si>
    <t>Retained earnings</t>
  </si>
  <si>
    <t>Treasury stock, at cost</t>
  </si>
  <si>
    <t>Accumulated other comprehensive loss</t>
  </si>
  <si>
    <t>CONSOLIDATED STATEMENTS OF CASH FLOWS</t>
  </si>
  <si>
    <t>OPERATING ACTIVITIES</t>
  </si>
  <si>
    <t>2020</t>
  </si>
  <si>
    <t>1,099</t>
  </si>
  <si>
    <t>Adjustments to reconcile to cash provided by operating activities:</t>
  </si>
  <si>
    <t>282</t>
  </si>
  <si>
    <t>295</t>
  </si>
  <si>
    <t>478</t>
  </si>
  <si>
    <t>Stock-based compensation</t>
  </si>
  <si>
    <t>192</t>
  </si>
  <si>
    <t>182</t>
  </si>
  <si>
    <t>201</t>
  </si>
  <si>
    <t>Income taxes</t>
  </si>
  <si>
    <t>280</t>
  </si>
  <si>
    <t>(281)</t>
  </si>
  <si>
    <t>(478)</t>
  </si>
  <si>
    <t>(119)</t>
  </si>
  <si>
    <t>(28)</t>
  </si>
  <si>
    <t>535</t>
  </si>
  <si>
    <t>Contract acquisition costs</t>
  </si>
  <si>
    <t>(149)</t>
  </si>
  <si>
    <t>(210)</t>
  </si>
  <si>
    <t>(142)</t>
  </si>
  <si>
    <t>(8)</t>
  </si>
  <si>
    <t>(10)</t>
  </si>
  <si>
    <t>200</t>
  </si>
  <si>
    <t>Working capital changes</t>
  </si>
  <si>
    <t>(542)</t>
  </si>
  <si>
    <t>110</t>
  </si>
  <si>
    <t>164</t>
  </si>
  <si>
    <t>Deferred revenue changes and other</t>
  </si>
  <si>
    <t>69</t>
  </si>
  <si>
    <t>(144)</t>
  </si>
  <si>
    <t>1,140</t>
  </si>
  <si>
    <t>Net cash provided by operating activities</t>
  </si>
  <si>
    <t>2,363</t>
  </si>
  <si>
    <t>1,177</t>
  </si>
  <si>
    <t>1,639</t>
  </si>
  <si>
    <t>INVESTING ACTIVITIES</t>
  </si>
  <si>
    <t>Capital and technology expenditures</t>
  </si>
  <si>
    <t>(332)</t>
  </si>
  <si>
    <t>(183)</t>
  </si>
  <si>
    <t>(135)</t>
  </si>
  <si>
    <t>Dispositions</t>
  </si>
  <si>
    <t>1</t>
  </si>
  <si>
    <t>260</t>
  </si>
  <si>
    <t>Loan advances</t>
  </si>
  <si>
    <t>(11)</t>
  </si>
  <si>
    <t>(13)</t>
  </si>
  <si>
    <t>(41)</t>
  </si>
  <si>
    <t>Loan collections</t>
  </si>
  <si>
    <t>14</t>
  </si>
  <si>
    <t>40</t>
  </si>
  <si>
    <t>8</t>
  </si>
  <si>
    <t>Other</t>
  </si>
  <si>
    <t>31</t>
  </si>
  <si>
    <t>(43)</t>
  </si>
  <si>
    <t>(57)</t>
  </si>
  <si>
    <t>Net cash (used in) provided by investing activities</t>
  </si>
  <si>
    <t>(297)</t>
  </si>
  <si>
    <t>(187)</t>
  </si>
  <si>
    <t>35</t>
  </si>
  <si>
    <t>FINANCING ACTIVITIES</t>
  </si>
  <si>
    <t>Commercial paper/Credit Facility, net</t>
  </si>
  <si>
    <t>(182)</t>
  </si>
  <si>
    <t>150</t>
  </si>
  <si>
    <t>(2,290)</t>
  </si>
  <si>
    <t>Issuance of long-term debt</t>
  </si>
  <si>
    <t>983</t>
  </si>
  <si>
    <t>1,793</t>
  </si>
  <si>
    <t>3,561</t>
  </si>
  <si>
    <t>Repayment of long-term debt</t>
  </si>
  <si>
    <t>(804)</t>
  </si>
  <si>
    <t>(2,174)</t>
  </si>
  <si>
    <t>(1,887)</t>
  </si>
  <si>
    <t>Issuance of Class A Common Stock</t>
  </si>
  <si>
    <t>2</t>
  </si>
  <si>
    <t>Debt extinguishment costs</t>
  </si>
  <si>
    <t>(155)</t>
  </si>
  <si>
    <t>Dividends paid</t>
  </si>
  <si>
    <t>(321)</t>
  </si>
  <si>
    <t>(156)</t>
  </si>
  <si>
    <t>Purchase of treasury stock</t>
  </si>
  <si>
    <t>(2,566)</t>
  </si>
  <si>
    <t>(150)</t>
  </si>
  <si>
    <t>Stock-based compensation withholding taxes</t>
  </si>
  <si>
    <t>(89)</t>
  </si>
  <si>
    <t>(90)</t>
  </si>
  <si>
    <t>(103)</t>
  </si>
  <si>
    <t>17</t>
  </si>
  <si>
    <t>Net cash used in financing activities</t>
  </si>
  <si>
    <t>(2,962)</t>
  </si>
  <si>
    <t>(463)</t>
  </si>
  <si>
    <t>(1,033)</t>
  </si>
  <si>
    <t>(DECREASE) INCREASE IN CASH, CASH EQUIVALENTS, AND RESTRICTED CASH</t>
  </si>
  <si>
    <t>(896)</t>
  </si>
  <si>
    <t>527</t>
  </si>
  <si>
    <t>641</t>
  </si>
  <si>
    <t>CASH, CASH EQUIVALENTS, AND RESTRICTED CASH, beginning of period</t>
  </si>
  <si>
    <t>1,421</t>
  </si>
  <si>
    <t>894</t>
  </si>
  <si>
    <t>253</t>
  </si>
  <si>
    <t>CASH, CASH EQUIVALENTS, AND RESTRICTED CASH, end of period</t>
  </si>
  <si>
    <t>525</t>
  </si>
  <si>
    <t>MAR Price Volume Data</t>
  </si>
  <si>
    <t>Revenue by Service Lines</t>
  </si>
  <si>
    <t>Total Revenue:</t>
  </si>
  <si>
    <t>Number of Hotels</t>
  </si>
  <si>
    <t>Average Revenue per Hotel</t>
  </si>
  <si>
    <t>Revenue Growth Rate (on previous year)</t>
  </si>
  <si>
    <t>Sales Mix (%)</t>
  </si>
  <si>
    <t>Revenue per available room (RevPAR) of Marriott International hotels worldwide from 2010 to 2023, by region</t>
  </si>
  <si>
    <t>Europe</t>
  </si>
  <si>
    <t>North America</t>
  </si>
  <si>
    <t>United Kingdom*</t>
  </si>
  <si>
    <t>-</t>
  </si>
  <si>
    <t>Caribbean &amp; Latin America</t>
  </si>
  <si>
    <t>Middle East &amp; Africa</t>
  </si>
  <si>
    <t>Asia Pacific</t>
  </si>
  <si>
    <t>Overall worldwide</t>
  </si>
  <si>
    <t>MAR Ince Market Share Compared to Competitiors</t>
  </si>
  <si>
    <t>COMPANY NAME</t>
  </si>
  <si>
    <t>Q4 2023 (12 months ending)</t>
  </si>
  <si>
    <t>Q3 2023 (12 months ending)</t>
  </si>
  <si>
    <t>Marriott International Inc</t>
  </si>
  <si>
    <t>Wynn Resorts Limited</t>
  </si>
  <si>
    <t>Boyd Gaming Corp</t>
  </si>
  <si>
    <t>Choice Hotels International Inc</t>
  </si>
  <si>
    <t>Century Casinos Inc </t>
  </si>
  <si>
    <t>Caesars Entertainment inc </t>
  </si>
  <si>
    <t>Greentree Hospitality Group Ltd </t>
  </si>
  <si>
    <t>Hyatt Hotels Corporation</t>
  </si>
  <si>
    <t>Hilton Worldwide Holdings Inc </t>
  </si>
  <si>
    <t>H World Group Limited</t>
  </si>
  <si>
    <t>Intercontinental Hotels Group Plc</t>
  </si>
  <si>
    <t>Las Vegas Sands Corp </t>
  </si>
  <si>
    <t>Monarch Casino and Resort inc</t>
  </si>
  <si>
    <t>Mgm Resorts International</t>
  </si>
  <si>
    <t>Melco Resorts and Entertainment Limited</t>
  </si>
  <si>
    <t>Vail Resorts Inc </t>
  </si>
  <si>
    <t>Park Hotels and Resorts Inc </t>
  </si>
  <si>
    <t>Sunstone Hotel Investors inc </t>
  </si>
  <si>
    <t>Wyndham Hotels and Resorts inc </t>
  </si>
  <si>
    <t>Xenia Hotels and Resorts Inc </t>
  </si>
  <si>
    <t>SUBTOTAL</t>
  </si>
  <si>
    <t>MAR Cost Drivers</t>
  </si>
  <si>
    <t>OPEX</t>
  </si>
  <si>
    <t>% of total OPEX</t>
  </si>
  <si>
    <t>Operating Margin</t>
  </si>
  <si>
    <t>Variable Costs</t>
  </si>
  <si>
    <t>Fixed Costs</t>
  </si>
  <si>
    <t>Contribution Margin</t>
  </si>
  <si>
    <t>Cost-to-Revenue Ratio</t>
  </si>
  <si>
    <t>Johnson &amp; Johnson Consolidated Statment of Earnings</t>
  </si>
  <si>
    <t>Salestocustomers</t>
  </si>
  <si>
    <t>Costofproductssold</t>
  </si>
  <si>
    <t>Grossprofit</t>
  </si>
  <si>
    <t>Selling,marketingandadministrativeexpenses</t>
  </si>
  <si>
    <t>Researchanddevelopmentexpense</t>
  </si>
  <si>
    <t>In-processresearchanddevelopment(Note5)</t>
  </si>
  <si>
    <t>Interestincome</t>
  </si>
  <si>
    <t>Interestexpense,netofportioncapitalized(Note4)</t>
  </si>
  <si>
    <t>Other(income)expense,net</t>
  </si>
  <si>
    <t xml:space="preserve">  </t>
  </si>
  <si>
    <t>Restructuring(Note20)</t>
  </si>
  <si>
    <t>Earningsbeforeprovisionfortaxesonincome</t>
  </si>
  <si>
    <t>Provisionfortaxesonincome(Note8)</t>
  </si>
  <si>
    <t>Netearnings</t>
  </si>
  <si>
    <t>Netearningspershare(Notes1and15)</t>
  </si>
  <si>
    <t/>
  </si>
  <si>
    <t>Basic</t>
  </si>
  <si>
    <t>Diluted</t>
  </si>
  <si>
    <t>Averagesharesoutstanding(Notes1and15)</t>
  </si>
  <si>
    <t>2,625.2</t>
  </si>
  <si>
    <t>2,663.9</t>
  </si>
  <si>
    <t>Income Statement</t>
  </si>
  <si>
    <t>Othercomprehensiveincome(loss),netoftax</t>
  </si>
  <si>
    <t>Foreigncurrencytranslation</t>
  </si>
  <si>
    <t>Securities:</t>
  </si>
  <si>
    <t>Unrealizedholdinggain(loss)arisingduringperiod</t>
  </si>
  <si>
    <t>Reclassificationstoearnings</t>
  </si>
  <si>
    <t>Netchange</t>
  </si>
  <si>
    <t>Employeebenefitplans:</t>
  </si>
  <si>
    <t>Priorservicecredit(cost),netofamortization</t>
  </si>
  <si>
    <t>Gain(loss),netofamortization</t>
  </si>
  <si>
    <t>Effectofexchangerates</t>
  </si>
  <si>
    <t>Derivatives&amp;hedges:</t>
  </si>
  <si>
    <t>Unrealizedgain(loss)arisingduringperiod</t>
  </si>
  <si>
    <t>Othercomprehensiveincome(loss)</t>
  </si>
  <si>
    <t>Comprehensiveincome</t>
  </si>
  <si>
    <t>$18,032</t>
  </si>
  <si>
    <t>Statement of Equity</t>
  </si>
  <si>
    <t>Total</t>
  </si>
  <si>
    <t>Retained
Earnings</t>
  </si>
  <si>
    <t>Accumulated
Other
Comprehensive
Income(Loss)</t>
  </si>
  <si>
    <t>Common
Stock
Issued
Amount</t>
  </si>
  <si>
    <t>Treasury
Stock
Amount</t>
  </si>
  <si>
    <t>Cashdividendspaid ($3.98pershare)</t>
  </si>
  <si>
    <t>Employeecompensationandstockoptionplans</t>
  </si>
  <si>
    <t>Repurchaseofcommonstock</t>
  </si>
  <si>
    <t>Balance,January3,2021</t>
  </si>
  <si>
    <t>Cashdividendspaid($4.19pershare)</t>
  </si>
  <si>
    <t>Balance,January2,2022</t>
  </si>
  <si>
    <t>Cashdividendspaid($4.45pershare)</t>
  </si>
  <si>
    <t>Balance,January1,2023</t>
  </si>
  <si>
    <t>Major consumer health franchise</t>
  </si>
  <si>
    <t>Total
Change</t>
  </si>
  <si>
    <t>Operations
Change</t>
  </si>
  <si>
    <t>Currency
Change</t>
  </si>
  <si>
    <t>OTC(1)</t>
  </si>
  <si>
    <t>$6,031</t>
  </si>
  <si>
    <t>7.2%</t>
  </si>
  <si>
    <t>11.2%</t>
  </si>
  <si>
    <t>(4.0)%</t>
  </si>
  <si>
    <t>SkinHealth/Beauty</t>
  </si>
  <si>
    <t>4,352</t>
  </si>
  <si>
    <t>(4.2)</t>
  </si>
  <si>
    <t>(0.4)</t>
  </si>
  <si>
    <t>(3.8)</t>
  </si>
  <si>
    <t>OralCare</t>
  </si>
  <si>
    <t>1,505</t>
  </si>
  <si>
    <t>(8.5)</t>
  </si>
  <si>
    <t>(4.7)</t>
  </si>
  <si>
    <t>BabyCare</t>
  </si>
  <si>
    <t>1,461</t>
  </si>
  <si>
    <t>(6.7)</t>
  </si>
  <si>
    <t>(2.4)</t>
  </si>
  <si>
    <t>(4.3)</t>
  </si>
  <si>
    <t>Women’sHealth</t>
  </si>
  <si>
    <t>904</t>
  </si>
  <si>
    <t>(1.5)</t>
  </si>
  <si>
    <t>7.0</t>
  </si>
  <si>
    <t>WoundCare/Other</t>
  </si>
  <si>
    <t>700</t>
  </si>
  <si>
    <t>(5.3)</t>
  </si>
  <si>
    <t>TotalConsumerHealthSales</t>
  </si>
  <si>
    <t>$14,953</t>
  </si>
  <si>
    <t>(0.5)%</t>
  </si>
  <si>
    <t>3.6%</t>
  </si>
  <si>
    <t>(4.1)%</t>
  </si>
  <si>
    <t xml:space="preserve">2022 Sales by Geographic Region </t>
  </si>
  <si>
    <t>(Billions)</t>
  </si>
  <si>
    <t>APAC, Africa</t>
  </si>
  <si>
    <t>Western Hemi</t>
  </si>
  <si>
    <t>EU</t>
  </si>
  <si>
    <t>U.S.</t>
  </si>
  <si>
    <t xml:space="preserve">2022 Sales by Segment </t>
  </si>
  <si>
    <t>Pharma</t>
  </si>
  <si>
    <t>Med Tech</t>
  </si>
  <si>
    <t>Consumer Health</t>
  </si>
  <si>
    <t>TotalImmunology</t>
  </si>
  <si>
    <t>$16,935</t>
  </si>
  <si>
    <t>1.1%</t>
  </si>
  <si>
    <t>4.8%</t>
  </si>
  <si>
    <t>(3.7)%</t>
  </si>
  <si>
    <t>REMICADE</t>
  </si>
  <si>
    <t>2,343</t>
  </si>
  <si>
    <t>(26.6)</t>
  </si>
  <si>
    <t>(25.3)</t>
  </si>
  <si>
    <t>(1.3)</t>
  </si>
  <si>
    <t>SIMPONI/SIMPONIARIA</t>
  </si>
  <si>
    <t>2,184</t>
  </si>
  <si>
    <t>(4.0)</t>
  </si>
  <si>
    <t>1.0</t>
  </si>
  <si>
    <t>(5.0)</t>
  </si>
  <si>
    <t>STELARA</t>
  </si>
  <si>
    <t>9,723</t>
  </si>
  <si>
    <t>6.5</t>
  </si>
  <si>
    <t>10.4</t>
  </si>
  <si>
    <t>(3.9)</t>
  </si>
  <si>
    <t>TREMFYA</t>
  </si>
  <si>
    <t>2,668</t>
  </si>
  <si>
    <t>25.4</t>
  </si>
  <si>
    <t>30.1</t>
  </si>
  <si>
    <t>OtherImmunology</t>
  </si>
  <si>
    <t>(28.2)</t>
  </si>
  <si>
    <t>0.0</t>
  </si>
  <si>
    <t>TotalInfectiousDiseases</t>
  </si>
  <si>
    <t>5,449</t>
  </si>
  <si>
    <t>(6.5)</t>
  </si>
  <si>
    <t>0.8</t>
  </si>
  <si>
    <t>(7.3)</t>
  </si>
  <si>
    <t>COVID-19VACCINE</t>
  </si>
  <si>
    <t>2,179</t>
  </si>
  <si>
    <t>(8.6)</t>
  </si>
  <si>
    <t>2.0</t>
  </si>
  <si>
    <t>(10.6)</t>
  </si>
  <si>
    <t>EDURANT/rilpivirine</t>
  </si>
  <si>
    <t>1,008</t>
  </si>
  <si>
    <t>1.5</t>
  </si>
  <si>
    <t>11.8</t>
  </si>
  <si>
    <t>(10.3)</t>
  </si>
  <si>
    <t>PREZISTA/PREZCOBIX/REZOLSTA/SYMTUZA</t>
  </si>
  <si>
    <t>1,943</t>
  </si>
  <si>
    <t>(4.4)</t>
  </si>
  <si>
    <t>(2.3)</t>
  </si>
  <si>
    <t>OtherInfectiousDiseases(2)</t>
  </si>
  <si>
    <t>318</t>
  </si>
  <si>
    <t>(12.3)</t>
  </si>
  <si>
    <t>(7.2)</t>
  </si>
  <si>
    <t>(5.1)</t>
  </si>
  <si>
    <t>TotalNeuroscience</t>
  </si>
  <si>
    <t>6,893</t>
  </si>
  <si>
    <t>(1.4)</t>
  </si>
  <si>
    <t>3.4</t>
  </si>
  <si>
    <t>(4.8)</t>
  </si>
  <si>
    <t>CONCERTA/methylphenidate</t>
  </si>
  <si>
    <t>644</t>
  </si>
  <si>
    <t>(3.5)</t>
  </si>
  <si>
    <t>4.1</t>
  </si>
  <si>
    <t>(7.6)</t>
  </si>
  <si>
    <t>INVEGASUSTENNA/XEPLION/INVEGATRINZA/TREVICTA</t>
  </si>
  <si>
    <t>4,140</t>
  </si>
  <si>
    <t>3.0</t>
  </si>
  <si>
    <t>6.9</t>
  </si>
  <si>
    <t>RISPERDALCONSTA</t>
  </si>
  <si>
    <t>485</t>
  </si>
  <si>
    <t>(18.1)</t>
  </si>
  <si>
    <t>(13.0)</t>
  </si>
  <si>
    <t>OtherNeuroscience(2)</t>
  </si>
  <si>
    <t>1,623</t>
  </si>
  <si>
    <t>(4.9)</t>
  </si>
  <si>
    <t>0.4</t>
  </si>
  <si>
    <t>TotalOncology</t>
  </si>
  <si>
    <t>15,983</t>
  </si>
  <si>
    <t>9.9</t>
  </si>
  <si>
    <t>16.9</t>
  </si>
  <si>
    <t>(7.0)</t>
  </si>
  <si>
    <t>DARZALEX</t>
  </si>
  <si>
    <t>7,977</t>
  </si>
  <si>
    <t>32.4</t>
  </si>
  <si>
    <t>39.5</t>
  </si>
  <si>
    <t>(7.1)</t>
  </si>
  <si>
    <t>ERLEADA</t>
  </si>
  <si>
    <t>1,881</t>
  </si>
  <si>
    <t>45.7</t>
  </si>
  <si>
    <t>53.0</t>
  </si>
  <si>
    <t>IMBRUVICA</t>
  </si>
  <si>
    <t>3,784</t>
  </si>
  <si>
    <t>(13.4)</t>
  </si>
  <si>
    <t>(5.8)</t>
  </si>
  <si>
    <t>ZYTIGA/abirateroneacetate</t>
  </si>
  <si>
    <t>1,770</t>
  </si>
  <si>
    <t>(22.9)</t>
  </si>
  <si>
    <t>(13.6)</t>
  </si>
  <si>
    <t>(9.3)</t>
  </si>
  <si>
    <t>OtherOncology</t>
  </si>
  <si>
    <t>571</t>
  </si>
  <si>
    <t>0.6</t>
  </si>
  <si>
    <t>6.0</t>
  </si>
  <si>
    <t>(5.4)</t>
  </si>
  <si>
    <t>TotalPulmonaryHypertension</t>
  </si>
  <si>
    <t>3,417</t>
  </si>
  <si>
    <t>(1.0)</t>
  </si>
  <si>
    <t>OPSUMIT</t>
  </si>
  <si>
    <t>1,783</t>
  </si>
  <si>
    <t>(2.0)</t>
  </si>
  <si>
    <t>2.6</t>
  </si>
  <si>
    <t>(4.6)</t>
  </si>
  <si>
    <t>UPTRAVI</t>
  </si>
  <si>
    <t>1,322</t>
  </si>
  <si>
    <t>8.6</t>
  </si>
  <si>
    <t>(1.7)</t>
  </si>
  <si>
    <t>OtherPulmonaryHypertension</t>
  </si>
  <si>
    <t>313</t>
  </si>
  <si>
    <t>(20.8)</t>
  </si>
  <si>
    <t>(13.1)</t>
  </si>
  <si>
    <t>(7.7)</t>
  </si>
  <si>
    <t>TotalCardiovascular/Metabolism/Other</t>
  </si>
  <si>
    <t>3,887</t>
  </si>
  <si>
    <t>(5.6)</t>
  </si>
  <si>
    <t>(1.6)</t>
  </si>
  <si>
    <t>XARELTO</t>
  </si>
  <si>
    <t>2,473</t>
  </si>
  <si>
    <t>1.4</t>
  </si>
  <si>
    <t>INVOKANA/INVOKAMET</t>
  </si>
  <si>
    <t>448</t>
  </si>
  <si>
    <t>(20.4)</t>
  </si>
  <si>
    <t>(17.2)</t>
  </si>
  <si>
    <t>(3.2)</t>
  </si>
  <si>
    <t>Other(1,2)</t>
  </si>
  <si>
    <t>966</t>
  </si>
  <si>
    <t>TotalPharmaceuticalSales</t>
  </si>
  <si>
    <t>$52,563</t>
  </si>
  <si>
    <t>1.7%</t>
  </si>
  <si>
    <t>6.7%</t>
  </si>
  <si>
    <t>(5.0)%</t>
  </si>
  <si>
    <t>Surgery</t>
  </si>
  <si>
    <t>$9,690</t>
  </si>
  <si>
    <t>(1.2)%</t>
  </si>
  <si>
    <t>3.8%</t>
  </si>
  <si>
    <t>Advanced</t>
  </si>
  <si>
    <t>4,569</t>
  </si>
  <si>
    <t>(1.1)</t>
  </si>
  <si>
    <t>3.8</t>
  </si>
  <si>
    <t>General</t>
  </si>
  <si>
    <t>5,121</t>
  </si>
  <si>
    <t>Orthopaedics</t>
  </si>
  <si>
    <t>8,587</t>
  </si>
  <si>
    <t>3.7</t>
  </si>
  <si>
    <t>(3.7)</t>
  </si>
  <si>
    <t>Hips</t>
  </si>
  <si>
    <t>1,514</t>
  </si>
  <si>
    <t>2.3</t>
  </si>
  <si>
    <t>5.8</t>
  </si>
  <si>
    <t>Knees</t>
  </si>
  <si>
    <t>1,359</t>
  </si>
  <si>
    <t>6.1</t>
  </si>
  <si>
    <t>Trauma</t>
  </si>
  <si>
    <t>2,871</t>
  </si>
  <si>
    <t>(0.5)</t>
  </si>
  <si>
    <t>3.1</t>
  </si>
  <si>
    <t>(3.6)</t>
  </si>
  <si>
    <t>Spine,Sports&amp;Other</t>
  </si>
  <si>
    <t>2,843</t>
  </si>
  <si>
    <t>(1.9)</t>
  </si>
  <si>
    <t>1.9</t>
  </si>
  <si>
    <t>Vision</t>
  </si>
  <si>
    <t>4,849</t>
  </si>
  <si>
    <t>9.5</t>
  </si>
  <si>
    <t>(6.1)</t>
  </si>
  <si>
    <t>ContactLenses/Other</t>
  </si>
  <si>
    <t>3,543</t>
  </si>
  <si>
    <t>9.6</t>
  </si>
  <si>
    <t>(6.6)</t>
  </si>
  <si>
    <t>Surgical</t>
  </si>
  <si>
    <t>1,306</t>
  </si>
  <si>
    <t>4.6</t>
  </si>
  <si>
    <t>9.4</t>
  </si>
  <si>
    <t>InterventionalSolutions</t>
  </si>
  <si>
    <t>4,300</t>
  </si>
  <si>
    <t>8.3</t>
  </si>
  <si>
    <t>13.7</t>
  </si>
  <si>
    <t>TotalMedTechSales</t>
  </si>
  <si>
    <t>$27,427</t>
  </si>
  <si>
    <t>1.4%</t>
  </si>
  <si>
    <t>6.2%</t>
  </si>
  <si>
    <t>(4.8)%</t>
  </si>
  <si>
    <t>JNJ Price Volume Data</t>
  </si>
  <si>
    <t>Q4 2023 (12 Months Ending)</t>
  </si>
  <si>
    <t>Q3 2023 (12 Months Ending)</t>
  </si>
  <si>
    <t>Johnson and Johnson</t>
  </si>
  <si>
    <t>Eli Lilly And Company</t>
  </si>
  <si>
    <t>Pfizer Inc</t>
  </si>
  <si>
    <t>Amgen Inc </t>
  </si>
  <si>
    <t>Bristol myers Squibb Company</t>
  </si>
  <si>
    <t>Merck and Co Inc </t>
  </si>
  <si>
    <t>Abbott Laboratories</t>
  </si>
  <si>
    <t>Biogen Inc </t>
  </si>
  <si>
    <t>Abbvie inc </t>
  </si>
  <si>
    <t>Stryker Corp</t>
  </si>
  <si>
    <t>Becton Dickinson And Company</t>
  </si>
  <si>
    <t>Boston Scientific Corporation</t>
  </si>
  <si>
    <t>Patterson Companies Inc </t>
  </si>
  <si>
    <t>Medtronic Plc</t>
  </si>
  <si>
    <t>Zivo Bioscience Inc </t>
  </si>
  <si>
    <t>Gilead Sciences Inc </t>
  </si>
  <si>
    <t>JNJ Cost Drivers</t>
  </si>
  <si>
    <t>Selling, marketing and administrative expenses</t>
  </si>
  <si>
    <t>Research and development expense</t>
  </si>
  <si>
    <t>In-process research and development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</si>
</sst>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£&quot;* #,##0.00_-;\-&quot;£&quot;* #,##0.00_-;_-&quot;£&quot;* &quot;-&quot;??_-;_-@"/>
    <numFmt numFmtId="165" formatCode="0.0%"/>
    <numFmt numFmtId="166" formatCode="_-[$$-409]* #,##0.00_ ;_-[$$-409]* \-#,##0.00\ ;_-[$$-409]* &quot;-&quot;??_ ;_-@_ "/>
    <numFmt numFmtId="167" formatCode="[$$]#,##0.00"/>
  </numFmts>
  <fonts count="27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rgb="FF0D0D0D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11.0"/>
      <color theme="10"/>
      <name val="Calibri"/>
    </font>
    <font>
      <sz val="10.0"/>
      <color rgb="FF0F2741"/>
      <name val="Arial"/>
    </font>
    <font/>
    <font>
      <b/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sz val="15.0"/>
      <color rgb="FF202124"/>
      <name val="&quot;Google Sans&quot;"/>
    </font>
    <font>
      <sz val="12.0"/>
      <color rgb="FF202124"/>
      <name val="&quot;Google Sans&quot;"/>
    </font>
    <font>
      <sz val="15.0"/>
      <color rgb="FF040C28"/>
      <name val="&quot;Google Sans&quot;"/>
    </font>
    <font>
      <color theme="0"/>
      <name val="Calibri"/>
      <scheme val="minor"/>
    </font>
    <font>
      <b/>
      <u/>
      <sz val="11.0"/>
      <color theme="0"/>
      <name val="Calibri"/>
    </font>
    <font>
      <b/>
      <sz val="11.0"/>
      <color theme="0"/>
      <name val="Calibri"/>
    </font>
    <font>
      <sz val="11.0"/>
      <color theme="0"/>
      <name val="Calibri"/>
    </font>
    <font>
      <b/>
      <u/>
      <color theme="1"/>
      <name val="Calibri"/>
      <scheme val="minor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3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2" fillId="3" fontId="3" numFmtId="0" xfId="0" applyBorder="1" applyFill="1" applyFont="1"/>
    <xf borderId="3" fillId="3" fontId="3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5" fillId="0" fontId="3" numFmtId="0" xfId="0" applyBorder="1" applyFont="1"/>
    <xf borderId="6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right"/>
    </xf>
    <xf borderId="8" fillId="0" fontId="2" numFmtId="0" xfId="0" applyBorder="1" applyFont="1"/>
    <xf borderId="0" fillId="0" fontId="2" numFmtId="164" xfId="0" applyAlignment="1" applyFont="1" applyNumberFormat="1">
      <alignment horizontal="right"/>
    </xf>
    <xf borderId="9" fillId="0" fontId="2" numFmtId="164" xfId="0" applyAlignment="1" applyBorder="1" applyFont="1" applyNumberFormat="1">
      <alignment horizontal="right"/>
    </xf>
    <xf borderId="10" fillId="0" fontId="2" numFmtId="164" xfId="0" applyAlignment="1" applyBorder="1" applyFont="1" applyNumberFormat="1">
      <alignment horizontal="right"/>
    </xf>
    <xf borderId="11" fillId="0" fontId="2" numFmtId="164" xfId="0" applyAlignment="1" applyBorder="1" applyFont="1" applyNumberFormat="1">
      <alignment horizontal="right"/>
    </xf>
    <xf borderId="8" fillId="0" fontId="3" numFmtId="0" xfId="0" applyBorder="1" applyFont="1"/>
    <xf borderId="9" fillId="0" fontId="2" numFmtId="0" xfId="0" applyAlignment="1" applyBorder="1" applyFont="1">
      <alignment horizontal="right"/>
    </xf>
    <xf borderId="10" fillId="0" fontId="2" numFmtId="0" xfId="0" applyAlignment="1" applyBorder="1" applyFont="1">
      <alignment horizontal="right"/>
    </xf>
    <xf borderId="11" fillId="0" fontId="2" numFmtId="0" xfId="0" applyAlignment="1" applyBorder="1" applyFont="1">
      <alignment horizontal="right"/>
    </xf>
    <xf borderId="12" fillId="0" fontId="2" numFmtId="0" xfId="0" applyAlignment="1" applyBorder="1" applyFont="1">
      <alignment horizontal="right"/>
    </xf>
    <xf borderId="13" fillId="0" fontId="2" numFmtId="0" xfId="0" applyAlignment="1" applyBorder="1" applyFont="1">
      <alignment horizontal="right"/>
    </xf>
    <xf borderId="14" fillId="0" fontId="2" numFmtId="0" xfId="0" applyAlignment="1" applyBorder="1" applyFont="1">
      <alignment horizontal="right"/>
    </xf>
    <xf borderId="15" fillId="0" fontId="2" numFmtId="0" xfId="0" applyAlignment="1" applyBorder="1" applyFont="1">
      <alignment horizontal="right"/>
    </xf>
    <xf borderId="16" fillId="0" fontId="2" numFmtId="0" xfId="0" applyBorder="1" applyFont="1"/>
    <xf borderId="17" fillId="3" fontId="2" numFmtId="0" xfId="0" applyAlignment="1" applyBorder="1" applyFont="1">
      <alignment horizontal="right"/>
    </xf>
    <xf borderId="4" fillId="3" fontId="2" numFmtId="0" xfId="0" applyAlignment="1" applyBorder="1" applyFont="1">
      <alignment horizontal="right"/>
    </xf>
    <xf borderId="0" fillId="0" fontId="2" numFmtId="0" xfId="0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0" fillId="0" fontId="4" numFmtId="0" xfId="0" applyFont="1"/>
    <xf borderId="2" fillId="3" fontId="3" numFmtId="0" xfId="0" applyAlignment="1" applyBorder="1" applyFont="1">
      <alignment horizontal="center"/>
    </xf>
    <xf borderId="3" fillId="3" fontId="2" numFmtId="0" xfId="0" applyAlignment="1" applyBorder="1" applyFont="1">
      <alignment horizontal="center"/>
    </xf>
    <xf borderId="4" fillId="3" fontId="2" numFmtId="0" xfId="0" applyAlignment="1" applyBorder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2" fillId="3" fontId="7" numFmtId="0" xfId="0" applyAlignment="1" applyBorder="1" applyFont="1">
      <alignment vertical="center"/>
    </xf>
    <xf borderId="3" fillId="3" fontId="8" numFmtId="0" xfId="0" applyAlignment="1" applyBorder="1" applyFont="1">
      <alignment horizontal="center"/>
    </xf>
    <xf borderId="4" fillId="3" fontId="9" numFmtId="0" xfId="0" applyAlignment="1" applyBorder="1" applyFont="1">
      <alignment horizontal="center"/>
    </xf>
    <xf borderId="5" fillId="0" fontId="2" numFmtId="0" xfId="0" applyBorder="1" applyFont="1"/>
    <xf borderId="6" fillId="0" fontId="2" numFmtId="164" xfId="0" applyAlignment="1" applyBorder="1" applyFont="1" applyNumberFormat="1">
      <alignment horizontal="right"/>
    </xf>
    <xf borderId="7" fillId="0" fontId="2" numFmtId="0" xfId="0" applyBorder="1" applyFont="1"/>
    <xf borderId="16" fillId="0" fontId="7" numFmtId="0" xfId="0" applyAlignment="1" applyBorder="1" applyFont="1">
      <alignment vertical="center"/>
    </xf>
    <xf borderId="14" fillId="0" fontId="2" numFmtId="164" xfId="0" applyAlignment="1" applyBorder="1" applyFont="1" applyNumberFormat="1">
      <alignment horizontal="right"/>
    </xf>
    <xf borderId="18" fillId="0" fontId="2" numFmtId="164" xfId="0" applyBorder="1" applyFont="1" applyNumberFormat="1"/>
    <xf borderId="0" fillId="0" fontId="7" numFmtId="0" xfId="0" applyAlignment="1" applyFont="1">
      <alignment vertical="center"/>
    </xf>
    <xf borderId="0" fillId="0" fontId="2" numFmtId="164" xfId="0" applyFont="1" applyNumberFormat="1"/>
    <xf borderId="5" fillId="0" fontId="10" numFmtId="0" xfId="0" applyBorder="1" applyFont="1"/>
    <xf borderId="9" fillId="0" fontId="2" numFmtId="164" xfId="0" applyBorder="1" applyFont="1" applyNumberFormat="1"/>
    <xf borderId="16" fillId="0" fontId="3" numFmtId="0" xfId="0" applyBorder="1" applyFont="1"/>
    <xf borderId="10" fillId="0" fontId="2" numFmtId="10" xfId="0" applyBorder="1" applyFont="1" applyNumberFormat="1"/>
    <xf borderId="0" fillId="0" fontId="3" numFmtId="0" xfId="0" applyFont="1"/>
    <xf borderId="0" fillId="0" fontId="2" numFmtId="10" xfId="0" applyFont="1" applyNumberFormat="1"/>
    <xf borderId="6" fillId="0" fontId="2" numFmtId="165" xfId="0" applyBorder="1" applyFont="1" applyNumberFormat="1"/>
    <xf borderId="7" fillId="0" fontId="2" numFmtId="165" xfId="0" applyBorder="1" applyFont="1" applyNumberFormat="1"/>
    <xf borderId="0" fillId="0" fontId="2" numFmtId="165" xfId="0" applyFont="1" applyNumberFormat="1"/>
    <xf borderId="9" fillId="0" fontId="2" numFmtId="165" xfId="0" applyBorder="1" applyFont="1" applyNumberFormat="1"/>
    <xf borderId="10" fillId="0" fontId="2" numFmtId="165" xfId="0" applyBorder="1" applyFont="1" applyNumberFormat="1"/>
    <xf borderId="11" fillId="0" fontId="2" numFmtId="165" xfId="0" applyBorder="1" applyFont="1" applyNumberFormat="1"/>
    <xf borderId="19" fillId="3" fontId="11" numFmtId="0" xfId="0" applyAlignment="1" applyBorder="1" applyFont="1">
      <alignment horizontal="center"/>
    </xf>
    <xf borderId="12" fillId="0" fontId="12" numFmtId="0" xfId="0" applyBorder="1" applyFont="1"/>
    <xf borderId="13" fillId="0" fontId="12" numFmtId="0" xfId="0" applyBorder="1" applyFont="1"/>
    <xf borderId="2" fillId="3" fontId="13" numFmtId="0" xfId="0" applyAlignment="1" applyBorder="1" applyFont="1">
      <alignment horizontal="center"/>
    </xf>
    <xf borderId="19" fillId="3" fontId="3" numFmtId="0" xfId="0" applyAlignment="1" applyBorder="1" applyFont="1">
      <alignment horizontal="center"/>
    </xf>
    <xf borderId="3" fillId="3" fontId="3" numFmtId="0" xfId="0" applyAlignment="1" applyBorder="1" applyFont="1">
      <alignment horizontal="left"/>
    </xf>
    <xf borderId="4" fillId="3" fontId="3" numFmtId="0" xfId="0" applyAlignment="1" applyBorder="1" applyFont="1">
      <alignment horizontal="left"/>
    </xf>
    <xf borderId="5" fillId="0" fontId="14" numFmtId="0" xfId="0" applyBorder="1" applyFont="1"/>
    <xf borderId="6" fillId="0" fontId="2" numFmtId="10" xfId="0" applyAlignment="1" applyBorder="1" applyFont="1" applyNumberFormat="1">
      <alignment horizontal="right" readingOrder="0" vertical="center"/>
    </xf>
    <xf borderId="7" fillId="0" fontId="2" numFmtId="10" xfId="0" applyAlignment="1" applyBorder="1" applyFont="1" applyNumberFormat="1">
      <alignment horizontal="right" readingOrder="0" vertical="center"/>
    </xf>
    <xf borderId="8" fillId="0" fontId="15" numFmtId="0" xfId="0" applyBorder="1" applyFont="1"/>
    <xf borderId="0" fillId="0" fontId="2" numFmtId="9" xfId="0" applyAlignment="1" applyFont="1" applyNumberFormat="1">
      <alignment horizontal="right" vertical="center"/>
    </xf>
    <xf borderId="9" fillId="0" fontId="2" numFmtId="9" xfId="0" applyAlignment="1" applyBorder="1" applyFont="1" applyNumberFormat="1">
      <alignment horizontal="right" vertical="center"/>
    </xf>
    <xf borderId="16" fillId="0" fontId="16" numFmtId="0" xfId="0" applyBorder="1" applyFont="1"/>
    <xf borderId="10" fillId="0" fontId="2" numFmtId="9" xfId="0" applyAlignment="1" applyBorder="1" applyFont="1" applyNumberFormat="1">
      <alignment horizontal="right" vertical="center"/>
    </xf>
    <xf borderId="11" fillId="0" fontId="2" numFmtId="9" xfId="0" applyAlignment="1" applyBorder="1" applyFont="1" applyNumberFormat="1">
      <alignment horizontal="right" vertical="center"/>
    </xf>
    <xf borderId="14" fillId="0" fontId="2" numFmtId="9" xfId="0" applyAlignment="1" applyBorder="1" applyFont="1" applyNumberFormat="1">
      <alignment horizontal="right" vertical="center"/>
    </xf>
    <xf borderId="2" fillId="3" fontId="2" numFmtId="0" xfId="0" applyBorder="1" applyFont="1"/>
    <xf borderId="3" fillId="3" fontId="3" numFmtId="0" xfId="0" applyBorder="1" applyFont="1"/>
    <xf borderId="4" fillId="3" fontId="3" numFmtId="0" xfId="0" applyBorder="1" applyFont="1"/>
    <xf borderId="12" fillId="0" fontId="2" numFmtId="164" xfId="0" applyAlignment="1" applyBorder="1" applyFont="1" applyNumberFormat="1">
      <alignment horizontal="right"/>
    </xf>
    <xf borderId="13" fillId="0" fontId="2" numFmtId="164" xfId="0" applyAlignment="1" applyBorder="1" applyFont="1" applyNumberFormat="1">
      <alignment horizontal="right"/>
    </xf>
    <xf borderId="0" fillId="0" fontId="2" numFmtId="9" xfId="0" applyAlignment="1" applyFont="1" applyNumberFormat="1">
      <alignment horizontal="right"/>
    </xf>
    <xf borderId="9" fillId="0" fontId="2" numFmtId="9" xfId="0" applyAlignment="1" applyBorder="1" applyFont="1" applyNumberFormat="1">
      <alignment horizontal="right"/>
    </xf>
    <xf borderId="0" fillId="0" fontId="2" numFmtId="9" xfId="0" applyFont="1" applyNumberFormat="1"/>
    <xf borderId="9" fillId="0" fontId="2" numFmtId="9" xfId="0" applyBorder="1" applyFont="1" applyNumberFormat="1"/>
    <xf borderId="0" fillId="4" fontId="17" numFmtId="0" xfId="0" applyAlignment="1" applyFill="1" applyFont="1">
      <alignment horizontal="left" readingOrder="0"/>
    </xf>
    <xf borderId="0" fillId="0" fontId="18" numFmtId="0" xfId="0" applyAlignment="1" applyFont="1">
      <alignment horizontal="left" readingOrder="0"/>
    </xf>
    <xf borderId="10" fillId="0" fontId="2" numFmtId="9" xfId="0" applyBorder="1" applyFont="1" applyNumberFormat="1"/>
    <xf borderId="11" fillId="0" fontId="2" numFmtId="9" xfId="0" applyBorder="1" applyFont="1" applyNumberFormat="1"/>
    <xf borderId="0" fillId="0" fontId="19" numFmtId="0" xfId="0" applyAlignment="1" applyFont="1">
      <alignment horizontal="left" readingOrder="0"/>
    </xf>
    <xf borderId="0" fillId="0" fontId="20" numFmtId="0" xfId="0" applyFont="1"/>
    <xf borderId="0" fillId="0" fontId="21" numFmtId="0" xfId="0" applyAlignment="1" applyFont="1">
      <alignment horizontal="center"/>
    </xf>
    <xf borderId="0" fillId="0" fontId="22" numFmtId="0" xfId="0" applyFont="1"/>
    <xf borderId="0" fillId="0" fontId="23" numFmtId="0" xfId="0" applyAlignment="1" applyFont="1">
      <alignment horizontal="right"/>
    </xf>
    <xf borderId="19" fillId="3" fontId="24" numFmtId="0" xfId="0" applyAlignment="1" applyBorder="1" applyFont="1">
      <alignment horizontal="center" readingOrder="0"/>
    </xf>
    <xf borderId="2" fillId="3" fontId="25" numFmtId="0" xfId="0" applyBorder="1" applyFont="1"/>
    <xf borderId="6" fillId="0" fontId="2" numFmtId="166" xfId="0" applyAlignment="1" applyBorder="1" applyFont="1" applyNumberFormat="1">
      <alignment horizontal="right" readingOrder="0"/>
    </xf>
    <xf borderId="6" fillId="0" fontId="2" numFmtId="166" xfId="0" applyAlignment="1" applyBorder="1" applyFont="1" applyNumberFormat="1">
      <alignment horizontal="right"/>
    </xf>
    <xf borderId="7" fillId="0" fontId="2" numFmtId="166" xfId="0" applyAlignment="1" applyBorder="1" applyFont="1" applyNumberFormat="1">
      <alignment horizontal="right"/>
    </xf>
    <xf borderId="0" fillId="0" fontId="2" numFmtId="166" xfId="0" applyAlignment="1" applyFont="1" applyNumberFormat="1">
      <alignment horizontal="right"/>
    </xf>
    <xf borderId="9" fillId="0" fontId="2" numFmtId="166" xfId="0" applyAlignment="1" applyBorder="1" applyFont="1" applyNumberFormat="1">
      <alignment horizontal="right"/>
    </xf>
    <xf borderId="0" fillId="0" fontId="2" numFmtId="166" xfId="0" applyAlignment="1" applyFont="1" applyNumberFormat="1">
      <alignment horizontal="right" readingOrder="0"/>
    </xf>
    <xf borderId="10" fillId="0" fontId="2" numFmtId="166" xfId="0" applyAlignment="1" applyBorder="1" applyFont="1" applyNumberFormat="1">
      <alignment horizontal="right"/>
    </xf>
    <xf borderId="11" fillId="0" fontId="2" numFmtId="166" xfId="0" applyAlignment="1" applyBorder="1" applyFont="1" applyNumberFormat="1">
      <alignment horizontal="right"/>
    </xf>
    <xf borderId="8" fillId="0" fontId="2" numFmtId="0" xfId="0" applyAlignment="1" applyBorder="1" applyFont="1">
      <alignment readingOrder="0"/>
    </xf>
    <xf borderId="10" fillId="0" fontId="2" numFmtId="166" xfId="0" applyAlignment="1" applyBorder="1" applyFont="1" applyNumberFormat="1">
      <alignment horizontal="right" readingOrder="0"/>
    </xf>
    <xf borderId="6" fillId="0" fontId="2" numFmtId="9" xfId="0" applyAlignment="1" applyBorder="1" applyFont="1" applyNumberFormat="1">
      <alignment horizontal="right"/>
    </xf>
    <xf borderId="7" fillId="0" fontId="2" numFmtId="9" xfId="0" applyAlignment="1" applyBorder="1" applyFont="1" applyNumberFormat="1">
      <alignment horizontal="right"/>
    </xf>
    <xf borderId="10" fillId="0" fontId="2" numFmtId="9" xfId="0" applyAlignment="1" applyBorder="1" applyFont="1" applyNumberFormat="1">
      <alignment horizontal="right"/>
    </xf>
    <xf borderId="11" fillId="0" fontId="2" numFmtId="9" xfId="0" applyAlignment="1" applyBorder="1" applyFont="1" applyNumberFormat="1">
      <alignment horizontal="right"/>
    </xf>
    <xf borderId="7" fillId="0" fontId="2" numFmtId="166" xfId="0" applyBorder="1" applyFont="1" applyNumberFormat="1"/>
    <xf borderId="9" fillId="0" fontId="2" numFmtId="166" xfId="0" applyBorder="1" applyFont="1" applyNumberFormat="1"/>
    <xf borderId="11" fillId="0" fontId="2" numFmtId="166" xfId="0" applyBorder="1" applyFont="1" applyNumberFormat="1"/>
    <xf borderId="2" fillId="3" fontId="26" numFmtId="0" xfId="0" applyAlignment="1" applyBorder="1" applyFont="1">
      <alignment readingOrder="0"/>
    </xf>
    <xf borderId="0" fillId="0" fontId="2" numFmtId="166" xfId="0" applyFont="1" applyNumberFormat="1"/>
    <xf borderId="7" fillId="0" fontId="2" numFmtId="9" xfId="0" applyBorder="1" applyFont="1" applyNumberFormat="1"/>
    <xf borderId="6" fillId="0" fontId="2" numFmtId="2" xfId="0" applyAlignment="1" applyBorder="1" applyFont="1" applyNumberFormat="1">
      <alignment horizontal="right"/>
    </xf>
    <xf borderId="7" fillId="0" fontId="2" numFmtId="2" xfId="0" applyAlignment="1" applyBorder="1" applyFont="1" applyNumberFormat="1">
      <alignment horizontal="right"/>
    </xf>
    <xf borderId="0" fillId="0" fontId="2" numFmtId="2" xfId="0" applyAlignment="1" applyFont="1" applyNumberFormat="1">
      <alignment horizontal="right"/>
    </xf>
    <xf borderId="9" fillId="0" fontId="2" numFmtId="2" xfId="0" applyAlignment="1" applyBorder="1" applyFont="1" applyNumberFormat="1">
      <alignment horizontal="right"/>
    </xf>
    <xf borderId="10" fillId="0" fontId="2" numFmtId="2" xfId="0" applyAlignment="1" applyBorder="1" applyFont="1" applyNumberFormat="1">
      <alignment horizontal="right"/>
    </xf>
    <xf borderId="11" fillId="0" fontId="2" numFmtId="2" xfId="0" applyAlignment="1" applyBorder="1" applyFont="1" applyNumberFormat="1">
      <alignment horizontal="right"/>
    </xf>
    <xf borderId="1" fillId="5" fontId="2" numFmtId="0" xfId="0" applyBorder="1" applyFill="1" applyFont="1"/>
    <xf borderId="6" fillId="0" fontId="2" numFmtId="9" xfId="0" applyBorder="1" applyFont="1" applyNumberFormat="1"/>
    <xf borderId="12" fillId="0" fontId="2" numFmtId="167" xfId="0" applyAlignment="1" applyBorder="1" applyFont="1" applyNumberFormat="1">
      <alignment horizontal="right"/>
    </xf>
    <xf borderId="13" fillId="0" fontId="2" numFmtId="167" xfId="0" applyAlignment="1" applyBorder="1" applyFont="1" applyNumberFormat="1">
      <alignment horizontal="right"/>
    </xf>
    <xf borderId="8" fillId="0" fontId="2" numFmtId="0" xfId="0" applyAlignment="1" applyBorder="1" applyFont="1">
      <alignment shrinkToFit="0" wrapText="0"/>
    </xf>
    <xf borderId="9" fillId="0" fontId="2" numFmtId="10" xfId="0" applyBorder="1" applyFont="1" applyNumberFormat="1"/>
    <xf borderId="0" fillId="0" fontId="2" numFmtId="167" xfId="0" applyAlignment="1" applyFont="1" applyNumberFormat="1">
      <alignment horizontal="right"/>
    </xf>
    <xf borderId="9" fillId="0" fontId="2" numFmtId="167" xfId="0" applyAlignment="1" applyBorder="1" applyFont="1" applyNumberFormat="1">
      <alignment horizontal="right"/>
    </xf>
    <xf borderId="11" fillId="0" fontId="2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"/>
              </a:defRPr>
            </a:pPr>
            <a:r>
              <a:rPr b="1">
                <a:solidFill>
                  <a:srgbClr val="757575"/>
                </a:solidFill>
                <a:latin typeface="Arial"/>
              </a:rPr>
              <a:t>MAR Inc. Market Share Compared to Competitors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'MAR_Price Volume Data &amp; Cost D'!$C$36</c:f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cat>
            <c:strRef>
              <c:f>'MAR_Price Volume Data &amp; Cost D'!$B$37:$B$56</c:f>
            </c:strRef>
          </c:cat>
          <c:val>
            <c:numRef>
              <c:f>'MAR_Price Volume Data &amp; Cost D'!$C$37:$C$56</c:f>
              <c:numCache/>
            </c:numRef>
          </c:val>
        </c:ser>
        <c:ser>
          <c:idx val="1"/>
          <c:order val="1"/>
          <c:tx>
            <c:strRef>
              <c:f>'MAR_Price Volume Data &amp; Cost D'!$D$36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'MAR_Price Volume Data &amp; Cost D'!$B$37:$B$56</c:f>
            </c:strRef>
          </c:cat>
          <c:val>
            <c:numRef>
              <c:f>'MAR_Price Volume Data &amp; Cost D'!$D$37:$D$56</c:f>
              <c:numCache/>
            </c:numRef>
          </c:val>
        </c:ser>
        <c:ser>
          <c:idx val="2"/>
          <c:order val="2"/>
          <c:tx>
            <c:strRef>
              <c:f>'MAR_Price Volume Data &amp; Cost D'!$E$36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cat>
            <c:strRef>
              <c:f>'MAR_Price Volume Data &amp; Cost D'!$B$37:$B$56</c:f>
            </c:strRef>
          </c:cat>
          <c:val>
            <c:numRef>
              <c:f>'MAR_Price Volume Data &amp; Cost D'!$E$37:$E$56</c:f>
              <c:numCache/>
            </c:numRef>
          </c:val>
        </c:ser>
        <c:ser>
          <c:idx val="3"/>
          <c:order val="3"/>
          <c:tx>
            <c:strRef>
              <c:f>'MAR_Price Volume Data &amp; Cost D'!$F$36</c:f>
            </c:strRef>
          </c:tx>
          <c:spPr>
            <a:solidFill>
              <a:srgbClr val="D9EAD3"/>
            </a:solidFill>
            <a:ln cmpd="sng">
              <a:solidFill>
                <a:srgbClr val="000000"/>
              </a:solidFill>
            </a:ln>
          </c:spPr>
          <c:cat>
            <c:strRef>
              <c:f>'MAR_Price Volume Data &amp; Cost D'!$B$37:$B$56</c:f>
            </c:strRef>
          </c:cat>
          <c:val>
            <c:numRef>
              <c:f>'MAR_Price Volume Data &amp; Cost D'!$F$37:$F$56</c:f>
              <c:numCache/>
            </c:numRef>
          </c:val>
        </c:ser>
        <c:axId val="839313067"/>
        <c:axId val="1738625232"/>
      </c:barChart>
      <c:catAx>
        <c:axId val="83931306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738625232"/>
      </c:catAx>
      <c:valAx>
        <c:axId val="17386252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839313067"/>
        <c:crosses val="max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"/>
              </a:defRPr>
            </a:pPr>
            <a:r>
              <a:rPr b="1">
                <a:solidFill>
                  <a:srgbClr val="757575"/>
                </a:solidFill>
                <a:latin typeface="Arial"/>
              </a:rPr>
              <a:t>Revenue Per Available Room, Mar Inc Hotels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'MAR_Price Volume Data &amp; Cost D'!$C$86</c:f>
            </c:strRef>
          </c:tx>
          <c:spPr>
            <a:ln cmpd="sng">
              <a:solidFill>
                <a:srgbClr val="38761D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D'!$C$87:$C$99</c:f>
              <c:numCache/>
            </c:numRef>
          </c:val>
          <c:smooth val="0"/>
        </c:ser>
        <c:ser>
          <c:idx val="1"/>
          <c:order val="1"/>
          <c:tx>
            <c:strRef>
              <c:f>'MAR_Price Volume Data &amp; Cost D'!$D$86</c:f>
            </c:strRef>
          </c:tx>
          <c:spPr>
            <a:ln cmpd="sng">
              <a:solidFill>
                <a:srgbClr val="D5A6BD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D'!$D$87:$D$99</c:f>
              <c:numCache/>
            </c:numRef>
          </c:val>
          <c:smooth val="0"/>
        </c:ser>
        <c:ser>
          <c:idx val="2"/>
          <c:order val="2"/>
          <c:tx>
            <c:strRef>
              <c:f>'MAR_Price Volume Data &amp; Cost D'!$F$86</c:f>
            </c:strRef>
          </c:tx>
          <c:spPr>
            <a:ln cmpd="sng">
              <a:solidFill>
                <a:srgbClr val="0B5394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D'!$F$87:$F$99</c:f>
              <c:numCache/>
            </c:numRef>
          </c:val>
          <c:smooth val="0"/>
        </c:ser>
        <c:ser>
          <c:idx val="3"/>
          <c:order val="3"/>
          <c:tx>
            <c:strRef>
              <c:f>'MAR_Price Volume Data &amp; Cost D'!$G$86</c:f>
            </c:strRef>
          </c:tx>
          <c:spPr>
            <a:ln cmpd="sng">
              <a:solidFill>
                <a:srgbClr val="CFE2F3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D'!$G$87:$G$99</c:f>
              <c:numCache/>
            </c:numRef>
          </c:val>
          <c:smooth val="0"/>
        </c:ser>
        <c:ser>
          <c:idx val="4"/>
          <c:order val="4"/>
          <c:tx>
            <c:strRef>
              <c:f>'MAR_Price Volume Data &amp; Cost D'!$H$86</c:f>
            </c:strRef>
          </c:tx>
          <c:spPr>
            <a:ln cmpd="sng">
              <a:solidFill>
                <a:srgbClr val="F6B26B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D'!$H$87:$H$99</c:f>
              <c:numCache/>
            </c:numRef>
          </c:val>
          <c:smooth val="0"/>
        </c:ser>
        <c:ser>
          <c:idx val="5"/>
          <c:order val="5"/>
          <c:tx>
            <c:strRef>
              <c:f>'MAR_Price Volume Data &amp; Cost D'!$I$86</c:f>
            </c:strRef>
          </c:tx>
          <c:spPr>
            <a:ln cmpd="sng">
              <a:solidFill>
                <a:srgbClr val="CC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'MAR_Price Volume Data &amp; Cost D'!$B$87:$B$99</c:f>
            </c:strRef>
          </c:cat>
          <c:val>
            <c:numRef>
              <c:f>'MAR_Price Volume Data &amp; Cost D'!$I$87:$I$99</c:f>
              <c:numCache/>
            </c:numRef>
          </c:val>
          <c:smooth val="0"/>
        </c:ser>
        <c:axId val="1023759657"/>
        <c:axId val="1189544829"/>
      </c:lineChart>
      <c:catAx>
        <c:axId val="10237596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189544829"/>
      </c:catAx>
      <c:valAx>
        <c:axId val="11895448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[$USD]#,##0.0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023759657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"/>
              </a:defRPr>
            </a:pPr>
            <a:r>
              <a:rPr b="1">
                <a:solidFill>
                  <a:srgbClr val="757575"/>
                </a:solidFill>
                <a:latin typeface="Arial"/>
              </a:rPr>
              <a:t>2022 Sales by Geographic Region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'JNJ_Price Volume Data &amp; Cost Dr'!$C$4</c:f>
            </c:strRef>
          </c:tx>
          <c:dPt>
            <c:idx val="0"/>
            <c:spPr>
              <a:solidFill>
                <a:srgbClr val="6AA84F"/>
              </a:solidFill>
            </c:spPr>
          </c:dPt>
          <c:dPt>
            <c:idx val="1"/>
            <c:spPr>
              <a:solidFill>
                <a:srgbClr val="93C47D"/>
              </a:solidFill>
            </c:spPr>
          </c:dPt>
          <c:dPt>
            <c:idx val="2"/>
            <c:spPr>
              <a:solidFill>
                <a:srgbClr val="D9EAD3"/>
              </a:solidFill>
            </c:spPr>
          </c:dPt>
          <c:dPt>
            <c:idx val="3"/>
            <c:spPr>
              <a:solidFill>
                <a:srgbClr val="38761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'JNJ_Price Volume Data &amp; Cost Dr'!$B$5:$B$8</c:f>
            </c:strRef>
          </c:cat>
          <c:val>
            <c:numRef>
              <c:f>'JNJ_Price Volume Data &amp; Cost Dr'!$C$5:$C$8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"/>
              </a:defRPr>
            </a:pPr>
            <a:r>
              <a:rPr b="1">
                <a:solidFill>
                  <a:srgbClr val="757575"/>
                </a:solidFill>
                <a:latin typeface="Arial"/>
              </a:rPr>
              <a:t>2022 Sales by Segment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'JNJ_Price Volume Data &amp; Cost Dr'!$F$4</c:f>
            </c:strRef>
          </c:tx>
          <c:dPt>
            <c:idx val="0"/>
            <c:spPr>
              <a:solidFill>
                <a:srgbClr val="38761D"/>
              </a:solidFill>
            </c:spPr>
          </c:dPt>
          <c:dPt>
            <c:idx val="1"/>
            <c:spPr>
              <a:solidFill>
                <a:srgbClr val="93C47D"/>
              </a:solidFill>
            </c:spPr>
          </c:dPt>
          <c:dPt>
            <c:idx val="2"/>
            <c:spPr>
              <a:solidFill>
                <a:srgbClr val="D9EAD3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'JNJ_Price Volume Data &amp; Cost Dr'!$E$5:$E$7</c:f>
            </c:strRef>
          </c:cat>
          <c:val>
            <c:numRef>
              <c:f>'JNJ_Price Volume Data &amp; Cost Dr'!$F$5:$F$7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"/>
              </a:defRPr>
            </a:pPr>
            <a:r>
              <a:rPr b="1">
                <a:solidFill>
                  <a:srgbClr val="757575"/>
                </a:solidFill>
                <a:latin typeface="Arial"/>
              </a:rPr>
              <a:t>Market Share (Pharmaceutical Industry)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'JNJ_Price Volume Data &amp; Cost Dr'!$C$75:$C$76</c:f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'JNJ_Price Volume Data &amp; Cost Dr'!$B$77:$B$92</c:f>
            </c:strRef>
          </c:cat>
          <c:val>
            <c:numRef>
              <c:f>'JNJ_Price Volume Data &amp; Cost Dr'!$C$77:$C$92</c:f>
              <c:numCache/>
            </c:numRef>
          </c:val>
        </c:ser>
        <c:ser>
          <c:idx val="1"/>
          <c:order val="1"/>
          <c:tx>
            <c:strRef>
              <c:f>'JNJ_Price Volume Data &amp; Cost Dr'!$D$75:$D$76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'JNJ_Price Volume Data &amp; Cost Dr'!$B$77:$B$92</c:f>
            </c:strRef>
          </c:cat>
          <c:val>
            <c:numRef>
              <c:f>'JNJ_Price Volume Data &amp; Cost Dr'!$D$77:$D$92</c:f>
              <c:numCache/>
            </c:numRef>
          </c:val>
        </c:ser>
        <c:ser>
          <c:idx val="2"/>
          <c:order val="2"/>
          <c:tx>
            <c:strRef>
              <c:f>'JNJ_Price Volume Data &amp; Cost Dr'!$E$75:$E$76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cat>
            <c:strRef>
              <c:f>'JNJ_Price Volume Data &amp; Cost Dr'!$B$77:$B$92</c:f>
            </c:strRef>
          </c:cat>
          <c:val>
            <c:numRef>
              <c:f>'JNJ_Price Volume Data &amp; Cost Dr'!$E$77:$E$92</c:f>
              <c:numCache/>
            </c:numRef>
          </c:val>
        </c:ser>
        <c:ser>
          <c:idx val="3"/>
          <c:order val="3"/>
          <c:tx>
            <c:strRef>
              <c:f>'JNJ_Price Volume Data &amp; Cost Dr'!$F$75:$F$76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'JNJ_Price Volume Data &amp; Cost Dr'!$B$77:$B$92</c:f>
            </c:strRef>
          </c:cat>
          <c:val>
            <c:numRef>
              <c:f>'JNJ_Price Volume Data &amp; Cost Dr'!$F$77:$F$92</c:f>
              <c:numCache/>
            </c:numRef>
          </c:val>
        </c:ser>
        <c:axId val="1203010977"/>
        <c:axId val="201256265"/>
      </c:barChart>
      <c:catAx>
        <c:axId val="120301097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01256265"/>
      </c:catAx>
      <c:valAx>
        <c:axId val="2012562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203010977"/>
        <c:crosses val="max"/>
      </c:valAx>
    </c:plotArea>
    <c:legend>
      <c:legendPos val="r"/>
      <c:legendEntry>
        <c:idx val="0"/>
        <c:txPr>
          <a:bodyPr/>
          <a:lstStyle/>
          <a:p>
            <a:pPr lvl="0">
              <a:defRPr>
                <a:latin typeface="Arial"/>
              </a:defRPr>
            </a:pPr>
          </a:p>
        </c:txPr>
      </c:legendEntry>
      <c:layout>
        <c:manualLayout>
          <c:xMode val="edge"/>
          <c:yMode val="edge"/>
          <c:x val="0.23217773437500008"/>
          <c:y val="0.1372416891284816"/>
        </c:manualLayout>
      </c:layout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476250</xdr:colOff>
      <xdr:row>122</xdr:row>
      <xdr:rowOff>66675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81</xdr:row>
      <xdr:rowOff>142875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81</xdr:row>
      <xdr:rowOff>142875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447675</xdr:colOff>
      <xdr:row>33</xdr:row>
      <xdr:rowOff>161925</xdr:rowOff>
    </xdr:from>
    <xdr:ext cx="6896100" cy="42672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971550</xdr:colOff>
      <xdr:row>59</xdr:row>
      <xdr:rowOff>123825</xdr:rowOff>
    </xdr:from>
    <xdr:ext cx="6896100" cy="42672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561975</xdr:colOff>
      <xdr:row>1</xdr:row>
      <xdr:rowOff>142875</xdr:rowOff>
    </xdr:from>
    <xdr:ext cx="5819775" cy="32670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561975</xdr:colOff>
      <xdr:row>19</xdr:row>
      <xdr:rowOff>171450</xdr:rowOff>
    </xdr:from>
    <xdr:ext cx="5819775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561975</xdr:colOff>
      <xdr:row>40</xdr:row>
      <xdr:rowOff>152400</xdr:rowOff>
    </xdr:from>
    <xdr:ext cx="5819775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csimarket.com/stocks/competitionSEG2.php?code=WH" TargetMode="External"/><Relationship Id="rId11" Type="http://schemas.openxmlformats.org/officeDocument/2006/relationships/hyperlink" Target="https://csimarket.com/stocks/competitionSEG2.php?code=HTHT" TargetMode="External"/><Relationship Id="rId22" Type="http://schemas.openxmlformats.org/officeDocument/2006/relationships/drawing" Target="../drawings/drawing3.xml"/><Relationship Id="rId10" Type="http://schemas.openxmlformats.org/officeDocument/2006/relationships/hyperlink" Target="https://csimarket.com/stocks/competitionSEG2.php?code=HLT" TargetMode="External"/><Relationship Id="rId21" Type="http://schemas.openxmlformats.org/officeDocument/2006/relationships/hyperlink" Target="https://csimarket.com/stocks/competitionSEG2.php?code=XHR" TargetMode="External"/><Relationship Id="rId13" Type="http://schemas.openxmlformats.org/officeDocument/2006/relationships/hyperlink" Target="https://csimarket.com/stocks/competitionSEG2.php?code=LVS" TargetMode="External"/><Relationship Id="rId12" Type="http://schemas.openxmlformats.org/officeDocument/2006/relationships/hyperlink" Target="https://csimarket.com/stocks/competitionSEG2.php?code=IHG" TargetMode="External"/><Relationship Id="rId1" Type="http://schemas.openxmlformats.org/officeDocument/2006/relationships/hyperlink" Target="https://www.statista.com/statistics/247285/number-of-marriott-international-hotels-worldwide/" TargetMode="External"/><Relationship Id="rId2" Type="http://schemas.openxmlformats.org/officeDocument/2006/relationships/hyperlink" Target="https://csimarket.com/stocks/at_glance.php?code=MAR" TargetMode="External"/><Relationship Id="rId3" Type="http://schemas.openxmlformats.org/officeDocument/2006/relationships/hyperlink" Target="https://csimarket.com/stocks/competitionSEG2.php?code=WYNN" TargetMode="External"/><Relationship Id="rId4" Type="http://schemas.openxmlformats.org/officeDocument/2006/relationships/hyperlink" Target="https://csimarket.com/stocks/competitionSEG2.php?code=BYD" TargetMode="External"/><Relationship Id="rId9" Type="http://schemas.openxmlformats.org/officeDocument/2006/relationships/hyperlink" Target="https://csimarket.com/stocks/competitionSEG2.php?code=H" TargetMode="External"/><Relationship Id="rId15" Type="http://schemas.openxmlformats.org/officeDocument/2006/relationships/hyperlink" Target="https://csimarket.com/stocks/competitionSEG2.php?code=MGM" TargetMode="External"/><Relationship Id="rId14" Type="http://schemas.openxmlformats.org/officeDocument/2006/relationships/hyperlink" Target="https://csimarket.com/stocks/competitionSEG2.php?code=MCRI" TargetMode="External"/><Relationship Id="rId17" Type="http://schemas.openxmlformats.org/officeDocument/2006/relationships/hyperlink" Target="https://csimarket.com/stocks/competitionSEG2.php?code=MTN" TargetMode="External"/><Relationship Id="rId16" Type="http://schemas.openxmlformats.org/officeDocument/2006/relationships/hyperlink" Target="https://csimarket.com/stocks/competitionSEG2.php?code=MLCO" TargetMode="External"/><Relationship Id="rId5" Type="http://schemas.openxmlformats.org/officeDocument/2006/relationships/hyperlink" Target="https://csimarket.com/stocks/competitionSEG2.php?code=CHH" TargetMode="External"/><Relationship Id="rId19" Type="http://schemas.openxmlformats.org/officeDocument/2006/relationships/hyperlink" Target="https://csimarket.com/stocks/competitionSEG2.php?code=SHO" TargetMode="External"/><Relationship Id="rId6" Type="http://schemas.openxmlformats.org/officeDocument/2006/relationships/hyperlink" Target="https://csimarket.com/stocks/competitionSEG2.php?code=CNTY" TargetMode="External"/><Relationship Id="rId18" Type="http://schemas.openxmlformats.org/officeDocument/2006/relationships/hyperlink" Target="https://csimarket.com/stocks/competitionSEG2.php?code=PK" TargetMode="External"/><Relationship Id="rId7" Type="http://schemas.openxmlformats.org/officeDocument/2006/relationships/hyperlink" Target="https://csimarket.com/stocks/competitionSEG2.php?code=CZR" TargetMode="External"/><Relationship Id="rId8" Type="http://schemas.openxmlformats.org/officeDocument/2006/relationships/hyperlink" Target="https://csimarket.com/stocks/competitionSEG2.php?code=GHG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csimarket.com/stocks/competitionSEG2.php?code=BDX" TargetMode="External"/><Relationship Id="rId10" Type="http://schemas.openxmlformats.org/officeDocument/2006/relationships/hyperlink" Target="https://csimarket.com/stocks/competitionSEG2.php?code=SYK" TargetMode="External"/><Relationship Id="rId13" Type="http://schemas.openxmlformats.org/officeDocument/2006/relationships/hyperlink" Target="https://csimarket.com/stocks/competitionSEG2.php?code=PDCO" TargetMode="External"/><Relationship Id="rId12" Type="http://schemas.openxmlformats.org/officeDocument/2006/relationships/hyperlink" Target="https://csimarket.com/stocks/competitionSEG2.php?code=BSX" TargetMode="External"/><Relationship Id="rId1" Type="http://schemas.openxmlformats.org/officeDocument/2006/relationships/hyperlink" Target="https://csimarket.com/stocks/at_glance.php?code=JNJ" TargetMode="External"/><Relationship Id="rId2" Type="http://schemas.openxmlformats.org/officeDocument/2006/relationships/hyperlink" Target="https://csimarket.com/stocks/competitionSEG2.php?code=LLY" TargetMode="External"/><Relationship Id="rId3" Type="http://schemas.openxmlformats.org/officeDocument/2006/relationships/hyperlink" Target="https://csimarket.com/stocks/competitionSEG2.php?code=PFE" TargetMode="External"/><Relationship Id="rId4" Type="http://schemas.openxmlformats.org/officeDocument/2006/relationships/hyperlink" Target="https://csimarket.com/stocks/competitionSEG2.php?code=AMGN" TargetMode="External"/><Relationship Id="rId9" Type="http://schemas.openxmlformats.org/officeDocument/2006/relationships/hyperlink" Target="https://csimarket.com/stocks/competitionSEG2.php?code=ABBV" TargetMode="External"/><Relationship Id="rId15" Type="http://schemas.openxmlformats.org/officeDocument/2006/relationships/hyperlink" Target="https://csimarket.com/stocks/competitionSEG2.php?code=ZIVO" TargetMode="External"/><Relationship Id="rId14" Type="http://schemas.openxmlformats.org/officeDocument/2006/relationships/hyperlink" Target="https://csimarket.com/stocks/competitionSEG2.php?code=MDT" TargetMode="External"/><Relationship Id="rId17" Type="http://schemas.openxmlformats.org/officeDocument/2006/relationships/drawing" Target="../drawings/drawing5.xml"/><Relationship Id="rId16" Type="http://schemas.openxmlformats.org/officeDocument/2006/relationships/hyperlink" Target="https://csimarket.com/stocks/competitionSEG2.php?code=GILD" TargetMode="External"/><Relationship Id="rId5" Type="http://schemas.openxmlformats.org/officeDocument/2006/relationships/hyperlink" Target="https://csimarket.com/stocks/competitionSEG2.php?code=BMY" TargetMode="External"/><Relationship Id="rId6" Type="http://schemas.openxmlformats.org/officeDocument/2006/relationships/hyperlink" Target="https://csimarket.com/stocks/competitionSEG2.php?code=MRK" TargetMode="External"/><Relationship Id="rId7" Type="http://schemas.openxmlformats.org/officeDocument/2006/relationships/hyperlink" Target="https://csimarket.com/stocks/competitionSEG2.php?code=ABT" TargetMode="External"/><Relationship Id="rId8" Type="http://schemas.openxmlformats.org/officeDocument/2006/relationships/hyperlink" Target="https://csimarket.com/stocks/competitionSEG2.php?code=BII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7.86"/>
    <col customWidth="1" min="2" max="26" width="8.71"/>
  </cols>
  <sheetData>
    <row r="1" ht="14.25" customHeight="1">
      <c r="A1" s="1" t="s">
        <v>0</v>
      </c>
    </row>
    <row r="2" ht="14.25" customHeight="1">
      <c r="A2" s="2"/>
    </row>
    <row r="3" ht="14.25" customHeight="1">
      <c r="A3" s="2" t="s">
        <v>1</v>
      </c>
    </row>
    <row r="4" ht="14.25" customHeight="1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3" t="s">
        <v>3</v>
      </c>
    </row>
    <row r="6" ht="14.25" customHeight="1">
      <c r="A6" s="2" t="s">
        <v>4</v>
      </c>
    </row>
    <row r="7" ht="14.25" customHeight="1">
      <c r="A7" s="2" t="s">
        <v>5</v>
      </c>
    </row>
    <row r="8" ht="14.25" customHeight="1">
      <c r="A8" s="2" t="s">
        <v>6</v>
      </c>
    </row>
    <row r="9" ht="14.25" customHeight="1">
      <c r="A9" s="2" t="s">
        <v>7</v>
      </c>
    </row>
    <row r="10" ht="14.25" customHeight="1">
      <c r="A10" s="2" t="s">
        <v>8</v>
      </c>
    </row>
    <row r="11" ht="14.25" customHeight="1">
      <c r="A11" s="2"/>
    </row>
    <row r="12" ht="14.25" customHeight="1">
      <c r="A12" s="5" t="s">
        <v>9</v>
      </c>
    </row>
    <row r="13" ht="14.25" customHeight="1">
      <c r="A13" s="2" t="s">
        <v>10</v>
      </c>
    </row>
    <row r="14" ht="14.25" customHeight="1">
      <c r="A14" s="2" t="s">
        <v>11</v>
      </c>
    </row>
    <row r="15" ht="14.25" customHeight="1">
      <c r="A15" s="2"/>
    </row>
    <row r="16" ht="14.25" customHeight="1">
      <c r="A16" s="2"/>
    </row>
    <row r="17" ht="14.25" customHeight="1">
      <c r="A17" s="2"/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 ht="14.25" customHeight="1">
      <c r="A998" s="2"/>
    </row>
    <row r="999" ht="14.25" customHeight="1">
      <c r="A999" s="2"/>
    </row>
    <row r="1000" ht="14.25" customHeight="1">
      <c r="A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2" width="62.57"/>
    <col customWidth="1" min="3" max="3" width="12.43"/>
    <col customWidth="1" min="4" max="4" width="12.71"/>
    <col customWidth="1" min="5" max="5" width="11.57"/>
    <col customWidth="1" min="6" max="6" width="10.14"/>
    <col customWidth="1" min="7" max="26" width="8.71"/>
  </cols>
  <sheetData>
    <row r="1" ht="14.25" customHeight="1"/>
    <row r="2" ht="14.25" customHeight="1">
      <c r="A2" s="6" t="s">
        <v>12</v>
      </c>
      <c r="B2" s="7" t="s">
        <v>13</v>
      </c>
      <c r="C2" s="8" t="s">
        <v>14</v>
      </c>
      <c r="D2" s="8" t="s">
        <v>15</v>
      </c>
      <c r="E2" s="9"/>
    </row>
    <row r="3" ht="14.25" customHeight="1">
      <c r="A3" s="6"/>
      <c r="B3" s="10" t="s">
        <v>16</v>
      </c>
      <c r="C3" s="11"/>
      <c r="D3" s="11"/>
      <c r="E3" s="12" t="s">
        <v>17</v>
      </c>
    </row>
    <row r="4" ht="14.25" customHeight="1">
      <c r="A4" s="6"/>
      <c r="B4" s="13" t="s">
        <v>18</v>
      </c>
      <c r="C4" s="14">
        <v>1044.0</v>
      </c>
      <c r="D4" s="14">
        <v>669.0</v>
      </c>
      <c r="E4" s="15">
        <v>443.0</v>
      </c>
    </row>
    <row r="5" ht="14.25" customHeight="1">
      <c r="A5" s="6"/>
      <c r="B5" s="13" t="s">
        <v>19</v>
      </c>
      <c r="C5" s="14">
        <v>2505.0</v>
      </c>
      <c r="D5" s="14">
        <v>1790.0</v>
      </c>
      <c r="E5" s="15">
        <v>1153.0</v>
      </c>
    </row>
    <row r="6" ht="14.25" customHeight="1">
      <c r="A6" s="6"/>
      <c r="B6" s="13" t="s">
        <v>20</v>
      </c>
      <c r="C6" s="16">
        <v>529.0</v>
      </c>
      <c r="D6" s="16">
        <v>235.0</v>
      </c>
      <c r="E6" s="17">
        <v>87.0</v>
      </c>
    </row>
    <row r="7" ht="14.25" customHeight="1">
      <c r="A7" s="6"/>
      <c r="B7" s="13" t="s">
        <v>21</v>
      </c>
      <c r="C7" s="14">
        <v>4078.0</v>
      </c>
      <c r="D7" s="14">
        <v>2694.0</v>
      </c>
      <c r="E7" s="15">
        <v>1683.0</v>
      </c>
    </row>
    <row r="8" ht="14.25" customHeight="1">
      <c r="A8" s="6"/>
      <c r="B8" s="13" t="s">
        <v>22</v>
      </c>
      <c r="C8" s="16">
        <v>-89.0</v>
      </c>
      <c r="D8" s="16">
        <v>-75.0</v>
      </c>
      <c r="E8" s="17">
        <v>-132.0</v>
      </c>
    </row>
    <row r="9" ht="14.25" customHeight="1">
      <c r="A9" s="6"/>
      <c r="B9" s="13" t="s">
        <v>23</v>
      </c>
      <c r="C9" s="14">
        <v>3989.0</v>
      </c>
      <c r="D9" s="14">
        <v>2619.0</v>
      </c>
      <c r="E9" s="15">
        <v>1551.0</v>
      </c>
    </row>
    <row r="10" ht="14.25" customHeight="1">
      <c r="A10" s="6"/>
      <c r="B10" s="13" t="s">
        <v>24</v>
      </c>
      <c r="C10" s="14">
        <v>1367.0</v>
      </c>
      <c r="D10" s="14">
        <v>796.0</v>
      </c>
      <c r="E10" s="15">
        <v>568.0</v>
      </c>
    </row>
    <row r="11" ht="14.25" customHeight="1">
      <c r="A11" s="6"/>
      <c r="B11" s="13" t="s">
        <v>25</v>
      </c>
      <c r="C11" s="16">
        <v>15417.0</v>
      </c>
      <c r="D11" s="16">
        <v>10442.0</v>
      </c>
      <c r="E11" s="17">
        <v>8452.0</v>
      </c>
    </row>
    <row r="12" ht="14.25" customHeight="1">
      <c r="A12" s="6"/>
      <c r="B12" s="13"/>
      <c r="C12" s="14">
        <v>20773.0</v>
      </c>
      <c r="D12" s="14">
        <v>13857.0</v>
      </c>
      <c r="E12" s="15">
        <v>10571.0</v>
      </c>
    </row>
    <row r="13" ht="14.25" customHeight="1">
      <c r="A13" s="6"/>
      <c r="B13" s="18" t="s">
        <v>26</v>
      </c>
      <c r="C13" s="6"/>
      <c r="D13" s="6"/>
      <c r="E13" s="19"/>
    </row>
    <row r="14" ht="14.25" customHeight="1">
      <c r="A14" s="6"/>
      <c r="B14" s="13" t="s">
        <v>27</v>
      </c>
      <c r="C14" s="6" t="s">
        <v>28</v>
      </c>
      <c r="D14" s="6">
        <v>734.0</v>
      </c>
      <c r="E14" s="19" t="s">
        <v>29</v>
      </c>
    </row>
    <row r="15" ht="14.25" customHeight="1">
      <c r="A15" s="6"/>
      <c r="B15" s="13" t="s">
        <v>30</v>
      </c>
      <c r="C15" s="6" t="s">
        <v>31</v>
      </c>
      <c r="D15" s="6">
        <v>220.0</v>
      </c>
      <c r="E15" s="19" t="s">
        <v>32</v>
      </c>
    </row>
    <row r="16" ht="14.25" customHeight="1">
      <c r="A16" s="6"/>
      <c r="B16" s="13" t="s">
        <v>33</v>
      </c>
      <c r="C16" s="6" t="s">
        <v>34</v>
      </c>
      <c r="D16" s="6">
        <v>823.0</v>
      </c>
      <c r="E16" s="19" t="s">
        <v>35</v>
      </c>
    </row>
    <row r="17" ht="14.25" customHeight="1">
      <c r="A17" s="6"/>
      <c r="B17" s="13" t="s">
        <v>36</v>
      </c>
      <c r="C17" s="6" t="s">
        <v>37</v>
      </c>
      <c r="D17" s="6">
        <v>8.0</v>
      </c>
      <c r="E17" s="19" t="s">
        <v>38</v>
      </c>
    </row>
    <row r="18" ht="14.25" customHeight="1">
      <c r="A18" s="6"/>
      <c r="B18" s="13" t="s">
        <v>39</v>
      </c>
      <c r="C18" s="20" t="s">
        <v>40</v>
      </c>
      <c r="D18" s="20">
        <v>10322.0</v>
      </c>
      <c r="E18" s="21" t="s">
        <v>41</v>
      </c>
    </row>
    <row r="19" ht="14.25" customHeight="1">
      <c r="A19" s="6"/>
      <c r="B19" s="13"/>
      <c r="C19" s="22" t="s">
        <v>42</v>
      </c>
      <c r="D19" s="22">
        <v>12107.0</v>
      </c>
      <c r="E19" s="23" t="s">
        <v>43</v>
      </c>
    </row>
    <row r="20" ht="14.25" customHeight="1">
      <c r="A20" s="6"/>
      <c r="B20" s="18" t="s">
        <v>44</v>
      </c>
      <c r="C20" s="6" t="s">
        <v>45</v>
      </c>
      <c r="D20" s="6">
        <v>1750.0</v>
      </c>
      <c r="E20" s="19" t="s">
        <v>46</v>
      </c>
    </row>
    <row r="21" ht="14.25" customHeight="1">
      <c r="A21" s="6"/>
      <c r="B21" s="13" t="s">
        <v>47</v>
      </c>
      <c r="C21" s="6" t="s">
        <v>48</v>
      </c>
      <c r="D21" s="6">
        <v>10.0</v>
      </c>
      <c r="E21" s="19" t="s">
        <v>49</v>
      </c>
    </row>
    <row r="22" ht="14.25" customHeight="1">
      <c r="A22" s="6"/>
      <c r="B22" s="13" t="s">
        <v>50</v>
      </c>
      <c r="C22" s="6" t="s">
        <v>51</v>
      </c>
      <c r="D22" s="6">
        <v>-164.0</v>
      </c>
      <c r="E22" s="19" t="s">
        <v>51</v>
      </c>
    </row>
    <row r="23" ht="14.25" customHeight="1">
      <c r="A23" s="6"/>
      <c r="B23" s="13" t="s">
        <v>52</v>
      </c>
      <c r="C23" s="6" t="s">
        <v>53</v>
      </c>
      <c r="D23" s="6">
        <v>-420.0</v>
      </c>
      <c r="E23" s="19" t="s">
        <v>54</v>
      </c>
    </row>
    <row r="24" ht="14.25" customHeight="1">
      <c r="A24" s="6"/>
      <c r="B24" s="13" t="s">
        <v>55</v>
      </c>
      <c r="C24" s="6" t="s">
        <v>56</v>
      </c>
      <c r="D24" s="6">
        <v>28.0</v>
      </c>
      <c r="E24" s="19" t="s">
        <v>57</v>
      </c>
    </row>
    <row r="25" ht="14.25" customHeight="1">
      <c r="A25" s="6"/>
      <c r="B25" s="13" t="s">
        <v>58</v>
      </c>
      <c r="C25" s="20" t="s">
        <v>59</v>
      </c>
      <c r="D25" s="20">
        <v>-24.0</v>
      </c>
      <c r="E25" s="21" t="s">
        <v>60</v>
      </c>
    </row>
    <row r="26" ht="14.25" customHeight="1">
      <c r="A26" s="6"/>
      <c r="B26" s="13" t="s">
        <v>61</v>
      </c>
      <c r="C26" s="6" t="s">
        <v>62</v>
      </c>
      <c r="D26" s="6">
        <v>1180.0</v>
      </c>
      <c r="E26" s="19" t="s">
        <v>63</v>
      </c>
    </row>
    <row r="27" ht="14.25" customHeight="1">
      <c r="A27" s="6"/>
      <c r="B27" s="13" t="s">
        <v>64</v>
      </c>
      <c r="C27" s="20" t="s">
        <v>65</v>
      </c>
      <c r="D27" s="20">
        <v>-81.0</v>
      </c>
      <c r="E27" s="21" t="s">
        <v>66</v>
      </c>
    </row>
    <row r="28" ht="14.25" customHeight="1">
      <c r="A28" s="6"/>
      <c r="B28" s="13" t="s">
        <v>67</v>
      </c>
      <c r="C28" s="24" t="s">
        <v>68</v>
      </c>
      <c r="D28" s="24">
        <v>1099.0</v>
      </c>
      <c r="E28" s="25" t="s">
        <v>69</v>
      </c>
    </row>
    <row r="29" ht="14.25" customHeight="1">
      <c r="A29" s="6"/>
      <c r="B29" s="18" t="s">
        <v>70</v>
      </c>
      <c r="C29" s="6"/>
      <c r="D29" s="6"/>
      <c r="E29" s="19"/>
    </row>
    <row r="30" ht="14.25" customHeight="1">
      <c r="A30" s="6"/>
      <c r="B30" s="13" t="s">
        <v>71</v>
      </c>
      <c r="C30" s="6" t="s">
        <v>72</v>
      </c>
      <c r="D30" s="6">
        <v>3.36</v>
      </c>
      <c r="E30" s="19" t="s">
        <v>73</v>
      </c>
    </row>
    <row r="31" ht="14.25" customHeight="1">
      <c r="A31" s="6"/>
      <c r="B31" s="13" t="s">
        <v>74</v>
      </c>
      <c r="C31" s="6" t="s">
        <v>75</v>
      </c>
      <c r="D31" s="6">
        <v>3.34</v>
      </c>
      <c r="E31" s="19" t="s">
        <v>73</v>
      </c>
    </row>
    <row r="32" ht="14.25" customHeight="1">
      <c r="A32" s="6"/>
      <c r="B32" s="13" t="s">
        <v>76</v>
      </c>
      <c r="C32" s="6" t="s">
        <v>77</v>
      </c>
      <c r="D32" s="6" t="s">
        <v>78</v>
      </c>
      <c r="E32" s="19" t="s">
        <v>79</v>
      </c>
    </row>
    <row r="33" ht="14.25" customHeight="1">
      <c r="A33" s="6"/>
      <c r="B33" s="13" t="s">
        <v>80</v>
      </c>
      <c r="C33" s="6"/>
      <c r="D33" s="6"/>
      <c r="E33" s="19"/>
    </row>
    <row r="34" ht="14.25" customHeight="1">
      <c r="A34" s="6"/>
      <c r="B34" s="13" t="s">
        <v>81</v>
      </c>
      <c r="C34" s="6">
        <v>-389.0</v>
      </c>
      <c r="D34" s="6">
        <v>-212.0</v>
      </c>
      <c r="E34" s="19">
        <v>229.0</v>
      </c>
    </row>
    <row r="35" ht="14.25" customHeight="1">
      <c r="A35" s="6"/>
      <c r="B35" s="13" t="s">
        <v>82</v>
      </c>
      <c r="C35" s="6">
        <v>2.0</v>
      </c>
      <c r="D35" s="6">
        <v>5.0</v>
      </c>
      <c r="E35" s="19">
        <v>-3.0</v>
      </c>
    </row>
    <row r="36" ht="14.25" customHeight="1">
      <c r="A36" s="6"/>
      <c r="B36" s="13" t="s">
        <v>83</v>
      </c>
      <c r="C36" s="20">
        <v>-387.0</v>
      </c>
      <c r="D36" s="20">
        <v>-207.0</v>
      </c>
      <c r="E36" s="21">
        <v>226.0</v>
      </c>
    </row>
    <row r="37" ht="14.25" customHeight="1">
      <c r="A37" s="6"/>
      <c r="B37" s="26" t="s">
        <v>84</v>
      </c>
      <c r="C37" s="24">
        <v>1971.0</v>
      </c>
      <c r="D37" s="24">
        <v>892.0</v>
      </c>
      <c r="E37" s="25">
        <v>-41.0</v>
      </c>
    </row>
    <row r="38" ht="14.25" customHeight="1">
      <c r="A38" s="6"/>
    </row>
    <row r="39" ht="14.25" customHeight="1">
      <c r="A39" s="6" t="s">
        <v>12</v>
      </c>
      <c r="B39" s="7" t="s">
        <v>85</v>
      </c>
      <c r="C39" s="8" t="s">
        <v>14</v>
      </c>
      <c r="D39" s="9" t="s">
        <v>15</v>
      </c>
    </row>
    <row r="40" ht="14.25" customHeight="1">
      <c r="B40" s="7" t="s">
        <v>86</v>
      </c>
      <c r="C40" s="27"/>
      <c r="D40" s="28"/>
    </row>
    <row r="41" ht="14.25" customHeight="1">
      <c r="B41" s="13" t="s">
        <v>87</v>
      </c>
      <c r="C41" s="29"/>
      <c r="D41" s="30"/>
    </row>
    <row r="42" ht="14.25" customHeight="1">
      <c r="B42" s="13" t="s">
        <v>88</v>
      </c>
      <c r="C42" s="29">
        <v>507.0</v>
      </c>
      <c r="D42" s="30">
        <v>1393.0</v>
      </c>
    </row>
    <row r="43" ht="14.25" customHeight="1">
      <c r="B43" s="13" t="s">
        <v>89</v>
      </c>
      <c r="C43" s="29">
        <v>2571.0</v>
      </c>
      <c r="D43" s="30">
        <v>1982.0</v>
      </c>
    </row>
    <row r="44" ht="14.25" customHeight="1">
      <c r="B44" s="13" t="s">
        <v>90</v>
      </c>
      <c r="C44" s="31">
        <v>235.0</v>
      </c>
      <c r="D44" s="32">
        <v>251.0</v>
      </c>
    </row>
    <row r="45" ht="14.25" customHeight="1">
      <c r="B45" s="13"/>
      <c r="C45" s="29">
        <v>3313.0</v>
      </c>
      <c r="D45" s="30">
        <v>3626.0</v>
      </c>
    </row>
    <row r="46" ht="14.25" customHeight="1">
      <c r="B46" s="13" t="s">
        <v>91</v>
      </c>
      <c r="C46" s="29">
        <v>1585.0</v>
      </c>
      <c r="D46" s="30">
        <v>1503.0</v>
      </c>
    </row>
    <row r="47" ht="14.25" customHeight="1">
      <c r="B47" s="13" t="s">
        <v>92</v>
      </c>
      <c r="C47" s="29"/>
      <c r="D47" s="30"/>
    </row>
    <row r="48" ht="14.25" customHeight="1">
      <c r="B48" s="13" t="s">
        <v>93</v>
      </c>
      <c r="C48" s="29">
        <v>5812.0</v>
      </c>
      <c r="D48" s="30">
        <v>5979.0</v>
      </c>
    </row>
    <row r="49" ht="14.25" customHeight="1">
      <c r="B49" s="13" t="s">
        <v>94</v>
      </c>
      <c r="C49" s="29">
        <v>2935.0</v>
      </c>
      <c r="D49" s="30">
        <v>2947.0</v>
      </c>
    </row>
    <row r="50" ht="14.25" customHeight="1">
      <c r="B50" s="13" t="s">
        <v>95</v>
      </c>
      <c r="C50" s="31">
        <v>8872.0</v>
      </c>
      <c r="D50" s="32">
        <v>9073.0</v>
      </c>
    </row>
    <row r="51" ht="14.25" customHeight="1">
      <c r="B51" s="13"/>
      <c r="C51" s="29">
        <v>17619.0</v>
      </c>
      <c r="D51" s="30">
        <v>17999.0</v>
      </c>
    </row>
    <row r="52" ht="14.25" customHeight="1">
      <c r="B52" s="13" t="s">
        <v>96</v>
      </c>
      <c r="C52" s="29">
        <v>335.0</v>
      </c>
      <c r="D52" s="30">
        <v>387.0</v>
      </c>
    </row>
    <row r="53" ht="14.25" customHeight="1">
      <c r="B53" s="13" t="s">
        <v>97</v>
      </c>
      <c r="C53" s="29">
        <v>152.0</v>
      </c>
      <c r="D53" s="30">
        <v>144.0</v>
      </c>
    </row>
    <row r="54" ht="14.25" customHeight="1">
      <c r="B54" s="13" t="s">
        <v>98</v>
      </c>
      <c r="C54" s="29">
        <v>240.0</v>
      </c>
      <c r="D54" s="30">
        <v>228.0</v>
      </c>
    </row>
    <row r="55" ht="14.25" customHeight="1">
      <c r="B55" s="13" t="s">
        <v>99</v>
      </c>
      <c r="C55" s="29">
        <v>987.0</v>
      </c>
      <c r="D55" s="30">
        <v>1062.0</v>
      </c>
    </row>
    <row r="56" ht="14.25" customHeight="1">
      <c r="B56" s="13" t="s">
        <v>100</v>
      </c>
      <c r="C56" s="31">
        <v>584.0</v>
      </c>
      <c r="D56" s="32">
        <v>604.0</v>
      </c>
    </row>
    <row r="57" ht="14.25" customHeight="1">
      <c r="B57" s="13"/>
      <c r="C57" s="33">
        <v>24815.0</v>
      </c>
      <c r="D57" s="34">
        <v>25553.0</v>
      </c>
    </row>
    <row r="58" ht="14.25" customHeight="1">
      <c r="B58" s="18" t="s">
        <v>101</v>
      </c>
      <c r="C58" s="29"/>
      <c r="D58" s="30"/>
    </row>
    <row r="59" ht="14.25" customHeight="1">
      <c r="B59" s="13" t="s">
        <v>102</v>
      </c>
      <c r="C59" s="29"/>
      <c r="D59" s="30"/>
    </row>
    <row r="60" ht="14.25" customHeight="1">
      <c r="B60" s="13" t="s">
        <v>103</v>
      </c>
      <c r="C60" s="29">
        <v>684.0</v>
      </c>
      <c r="D60" s="30">
        <v>805.0</v>
      </c>
    </row>
    <row r="61" ht="14.25" customHeight="1">
      <c r="B61" s="13" t="s">
        <v>104</v>
      </c>
      <c r="C61" s="29">
        <v>746.0</v>
      </c>
      <c r="D61" s="30">
        <v>726.0</v>
      </c>
    </row>
    <row r="62" ht="14.25" customHeight="1">
      <c r="B62" s="13" t="s">
        <v>105</v>
      </c>
      <c r="C62" s="29">
        <v>1299.0</v>
      </c>
      <c r="D62" s="30">
        <v>1187.0</v>
      </c>
    </row>
    <row r="63" ht="14.25" customHeight="1">
      <c r="B63" s="13" t="s">
        <v>106</v>
      </c>
      <c r="C63" s="29">
        <v>3314.0</v>
      </c>
      <c r="D63" s="30">
        <v>2522.0</v>
      </c>
    </row>
    <row r="64" ht="14.25" customHeight="1">
      <c r="B64" s="13" t="s">
        <v>107</v>
      </c>
      <c r="C64" s="31">
        <v>1296.0</v>
      </c>
      <c r="D64" s="32">
        <v>1167.0</v>
      </c>
    </row>
    <row r="65" ht="14.25" customHeight="1">
      <c r="B65" s="13"/>
      <c r="C65" s="29">
        <v>7339.0</v>
      </c>
      <c r="D65" s="30">
        <v>6407.0</v>
      </c>
    </row>
    <row r="66" ht="14.25" customHeight="1">
      <c r="B66" s="13" t="s">
        <v>108</v>
      </c>
      <c r="C66" s="29">
        <v>9380.0</v>
      </c>
      <c r="D66" s="30">
        <v>9333.0</v>
      </c>
    </row>
    <row r="67" ht="14.25" customHeight="1">
      <c r="B67" s="13" t="s">
        <v>106</v>
      </c>
      <c r="C67" s="29">
        <v>3280.0</v>
      </c>
      <c r="D67" s="30">
        <v>3949.0</v>
      </c>
    </row>
    <row r="68" ht="14.25" customHeight="1">
      <c r="B68" s="13" t="s">
        <v>109</v>
      </c>
      <c r="C68" s="29">
        <v>313.0</v>
      </c>
      <c r="D68" s="30">
        <v>169.0</v>
      </c>
    </row>
    <row r="69" ht="14.25" customHeight="1">
      <c r="B69" s="13" t="s">
        <v>110</v>
      </c>
      <c r="C69" s="29">
        <v>1059.0</v>
      </c>
      <c r="D69" s="30">
        <v>1181.0</v>
      </c>
    </row>
    <row r="70" ht="14.25" customHeight="1">
      <c r="B70" s="13" t="s">
        <v>111</v>
      </c>
      <c r="C70" s="29">
        <v>1034.0</v>
      </c>
      <c r="D70" s="30">
        <v>1098.0</v>
      </c>
    </row>
    <row r="71" ht="14.25" customHeight="1">
      <c r="B71" s="13" t="s">
        <v>112</v>
      </c>
      <c r="C71" s="29">
        <v>1842.0</v>
      </c>
      <c r="D71" s="30">
        <v>2002.0</v>
      </c>
    </row>
    <row r="72" ht="14.25" customHeight="1">
      <c r="B72" s="13" t="s">
        <v>113</v>
      </c>
      <c r="C72" s="29"/>
      <c r="D72" s="30"/>
    </row>
    <row r="73" ht="14.25" customHeight="1">
      <c r="B73" s="13" t="s">
        <v>114</v>
      </c>
      <c r="C73" s="29">
        <v>5.0</v>
      </c>
      <c r="D73" s="30">
        <v>5.0</v>
      </c>
    </row>
    <row r="74" ht="14.25" customHeight="1">
      <c r="B74" s="13" t="s">
        <v>115</v>
      </c>
      <c r="C74" s="29">
        <v>5965.0</v>
      </c>
      <c r="D74" s="30">
        <v>5892.0</v>
      </c>
    </row>
    <row r="75" ht="14.25" customHeight="1">
      <c r="B75" s="13" t="s">
        <v>116</v>
      </c>
      <c r="C75" s="29">
        <v>12342.0</v>
      </c>
      <c r="D75" s="30">
        <v>10305.0</v>
      </c>
    </row>
    <row r="76" ht="14.25" customHeight="1">
      <c r="B76" s="13" t="s">
        <v>117</v>
      </c>
      <c r="C76" s="29">
        <v>-17015.0</v>
      </c>
      <c r="D76" s="30">
        <v>-14446.0</v>
      </c>
    </row>
    <row r="77" ht="14.25" customHeight="1">
      <c r="B77" s="13" t="s">
        <v>118</v>
      </c>
      <c r="C77" s="31">
        <v>-729.0</v>
      </c>
      <c r="D77" s="32">
        <v>-342.0</v>
      </c>
    </row>
    <row r="78" ht="14.25" customHeight="1">
      <c r="B78" s="13"/>
      <c r="C78" s="35">
        <v>568.0</v>
      </c>
      <c r="D78" s="36">
        <v>1414.0</v>
      </c>
    </row>
    <row r="79" ht="14.25" customHeight="1">
      <c r="B79" s="26"/>
      <c r="C79" s="33">
        <v>24815.0</v>
      </c>
      <c r="D79" s="34">
        <v>25553.0</v>
      </c>
    </row>
    <row r="80" ht="14.25" customHeight="1">
      <c r="A80" s="29"/>
      <c r="B80" s="31"/>
      <c r="C80" s="29"/>
      <c r="D80" s="29"/>
    </row>
    <row r="81" ht="14.25" customHeight="1">
      <c r="A81" s="37" t="s">
        <v>12</v>
      </c>
      <c r="B81" s="38" t="s">
        <v>119</v>
      </c>
      <c r="C81" s="39"/>
      <c r="D81" s="39"/>
      <c r="E81" s="40"/>
    </row>
    <row r="82" ht="14.25" customHeight="1">
      <c r="B82" s="7" t="s">
        <v>120</v>
      </c>
      <c r="C82" s="8" t="s">
        <v>14</v>
      </c>
      <c r="D82" s="8" t="s">
        <v>15</v>
      </c>
      <c r="E82" s="9" t="s">
        <v>121</v>
      </c>
    </row>
    <row r="83" ht="14.25" customHeight="1">
      <c r="B83" s="13" t="s">
        <v>76</v>
      </c>
      <c r="C83" s="6" t="s">
        <v>68</v>
      </c>
      <c r="D83" s="6" t="s">
        <v>122</v>
      </c>
      <c r="E83" s="19" t="s">
        <v>69</v>
      </c>
    </row>
    <row r="84" ht="14.25" customHeight="1">
      <c r="B84" s="13" t="s">
        <v>123</v>
      </c>
      <c r="C84" s="6"/>
      <c r="D84" s="6"/>
      <c r="E84" s="19"/>
    </row>
    <row r="85" ht="14.25" customHeight="1">
      <c r="B85" s="13" t="s">
        <v>30</v>
      </c>
      <c r="C85" s="6" t="s">
        <v>124</v>
      </c>
      <c r="D85" s="6" t="s">
        <v>125</v>
      </c>
      <c r="E85" s="19" t="s">
        <v>126</v>
      </c>
    </row>
    <row r="86" ht="14.25" customHeight="1">
      <c r="B86" s="13" t="s">
        <v>127</v>
      </c>
      <c r="C86" s="6" t="s">
        <v>128</v>
      </c>
      <c r="D86" s="6" t="s">
        <v>129</v>
      </c>
      <c r="E86" s="19" t="s">
        <v>130</v>
      </c>
    </row>
    <row r="87" ht="14.25" customHeight="1">
      <c r="B87" s="13" t="s">
        <v>131</v>
      </c>
      <c r="C87" s="6" t="s">
        <v>132</v>
      </c>
      <c r="D87" s="6" t="s">
        <v>133</v>
      </c>
      <c r="E87" s="19" t="s">
        <v>134</v>
      </c>
    </row>
    <row r="88" ht="14.25" customHeight="1">
      <c r="B88" s="13" t="s">
        <v>106</v>
      </c>
      <c r="C88" s="6" t="s">
        <v>135</v>
      </c>
      <c r="D88" s="6" t="s">
        <v>136</v>
      </c>
      <c r="E88" s="19" t="s">
        <v>137</v>
      </c>
    </row>
    <row r="89" ht="14.25" customHeight="1">
      <c r="B89" s="13" t="s">
        <v>138</v>
      </c>
      <c r="C89" s="6" t="s">
        <v>139</v>
      </c>
      <c r="D89" s="6" t="s">
        <v>140</v>
      </c>
      <c r="E89" s="19" t="s">
        <v>141</v>
      </c>
    </row>
    <row r="90" ht="14.25" customHeight="1">
      <c r="B90" s="13" t="s">
        <v>36</v>
      </c>
      <c r="C90" s="6" t="s">
        <v>142</v>
      </c>
      <c r="D90" s="6" t="s">
        <v>143</v>
      </c>
      <c r="E90" s="19" t="s">
        <v>144</v>
      </c>
    </row>
    <row r="91" ht="14.25" customHeight="1">
      <c r="B91" s="13" t="s">
        <v>145</v>
      </c>
      <c r="C91" s="6" t="s">
        <v>146</v>
      </c>
      <c r="D91" s="6" t="s">
        <v>147</v>
      </c>
      <c r="E91" s="19" t="s">
        <v>136</v>
      </c>
    </row>
    <row r="92" ht="14.25" customHeight="1">
      <c r="B92" s="13" t="s">
        <v>50</v>
      </c>
      <c r="C92" s="6" t="s">
        <v>51</v>
      </c>
      <c r="D92" s="6" t="s">
        <v>148</v>
      </c>
      <c r="E92" s="19" t="s">
        <v>51</v>
      </c>
    </row>
    <row r="93" ht="14.25" customHeight="1">
      <c r="B93" s="13" t="s">
        <v>149</v>
      </c>
      <c r="C93" s="20" t="s">
        <v>150</v>
      </c>
      <c r="D93" s="20" t="s">
        <v>151</v>
      </c>
      <c r="E93" s="21" t="s">
        <v>152</v>
      </c>
    </row>
    <row r="94" ht="14.25" customHeight="1">
      <c r="B94" s="13" t="s">
        <v>153</v>
      </c>
      <c r="C94" s="22" t="s">
        <v>154</v>
      </c>
      <c r="D94" s="22" t="s">
        <v>155</v>
      </c>
      <c r="E94" s="23" t="s">
        <v>156</v>
      </c>
    </row>
    <row r="95" ht="14.25" customHeight="1">
      <c r="B95" s="18" t="s">
        <v>157</v>
      </c>
      <c r="C95" s="6"/>
      <c r="D95" s="6"/>
      <c r="E95" s="19"/>
    </row>
    <row r="96" ht="14.25" customHeight="1">
      <c r="B96" s="13" t="s">
        <v>158</v>
      </c>
      <c r="C96" s="6" t="s">
        <v>159</v>
      </c>
      <c r="D96" s="6" t="s">
        <v>160</v>
      </c>
      <c r="E96" s="19" t="s">
        <v>161</v>
      </c>
    </row>
    <row r="97" ht="14.25" customHeight="1">
      <c r="B97" s="13" t="s">
        <v>162</v>
      </c>
      <c r="C97" s="6" t="s">
        <v>163</v>
      </c>
      <c r="D97" s="6" t="s">
        <v>37</v>
      </c>
      <c r="E97" s="19" t="s">
        <v>164</v>
      </c>
    </row>
    <row r="98" ht="14.25" customHeight="1">
      <c r="B98" s="13" t="s">
        <v>165</v>
      </c>
      <c r="C98" s="6" t="s">
        <v>166</v>
      </c>
      <c r="D98" s="6" t="s">
        <v>167</v>
      </c>
      <c r="E98" s="19" t="s">
        <v>168</v>
      </c>
    </row>
    <row r="99" ht="14.25" customHeight="1">
      <c r="B99" s="13" t="s">
        <v>169</v>
      </c>
      <c r="C99" s="6" t="s">
        <v>170</v>
      </c>
      <c r="D99" s="6" t="s">
        <v>171</v>
      </c>
      <c r="E99" s="19" t="s">
        <v>172</v>
      </c>
    </row>
    <row r="100" ht="14.25" customHeight="1">
      <c r="B100" s="13" t="s">
        <v>173</v>
      </c>
      <c r="C100" s="20" t="s">
        <v>174</v>
      </c>
      <c r="D100" s="20" t="s">
        <v>175</v>
      </c>
      <c r="E100" s="21" t="s">
        <v>176</v>
      </c>
    </row>
    <row r="101" ht="14.25" customHeight="1">
      <c r="B101" s="13" t="s">
        <v>177</v>
      </c>
      <c r="C101" s="20" t="s">
        <v>178</v>
      </c>
      <c r="D101" s="20" t="s">
        <v>179</v>
      </c>
      <c r="E101" s="21" t="s">
        <v>180</v>
      </c>
    </row>
    <row r="102" ht="14.25" customHeight="1">
      <c r="B102" s="18" t="s">
        <v>181</v>
      </c>
      <c r="C102" s="6"/>
      <c r="D102" s="6"/>
      <c r="E102" s="19"/>
    </row>
    <row r="103" ht="14.25" customHeight="1">
      <c r="B103" s="13" t="s">
        <v>182</v>
      </c>
      <c r="C103" s="6" t="s">
        <v>183</v>
      </c>
      <c r="D103" s="6" t="s">
        <v>184</v>
      </c>
      <c r="E103" s="19" t="s">
        <v>185</v>
      </c>
    </row>
    <row r="104" ht="14.25" customHeight="1">
      <c r="B104" s="13" t="s">
        <v>186</v>
      </c>
      <c r="C104" s="6" t="s">
        <v>187</v>
      </c>
      <c r="D104" s="6" t="s">
        <v>188</v>
      </c>
      <c r="E104" s="19" t="s">
        <v>189</v>
      </c>
    </row>
    <row r="105" ht="14.25" customHeight="1">
      <c r="B105" s="13" t="s">
        <v>190</v>
      </c>
      <c r="C105" s="6" t="s">
        <v>191</v>
      </c>
      <c r="D105" s="6" t="s">
        <v>192</v>
      </c>
      <c r="E105" s="19" t="s">
        <v>193</v>
      </c>
    </row>
    <row r="106" ht="14.25" customHeight="1">
      <c r="B106" s="13" t="s">
        <v>194</v>
      </c>
      <c r="C106" s="6" t="s">
        <v>51</v>
      </c>
      <c r="D106" s="6" t="s">
        <v>195</v>
      </c>
      <c r="E106" s="19" t="s">
        <v>51</v>
      </c>
    </row>
    <row r="107" ht="14.25" customHeight="1">
      <c r="B107" s="13" t="s">
        <v>196</v>
      </c>
      <c r="C107" s="6" t="s">
        <v>51</v>
      </c>
      <c r="D107" s="6" t="s">
        <v>197</v>
      </c>
      <c r="E107" s="19" t="s">
        <v>51</v>
      </c>
    </row>
    <row r="108" ht="14.25" customHeight="1">
      <c r="B108" s="13" t="s">
        <v>198</v>
      </c>
      <c r="C108" s="6" t="s">
        <v>199</v>
      </c>
      <c r="D108" s="6" t="s">
        <v>51</v>
      </c>
      <c r="E108" s="19" t="s">
        <v>200</v>
      </c>
    </row>
    <row r="109" ht="14.25" customHeight="1">
      <c r="B109" s="13" t="s">
        <v>201</v>
      </c>
      <c r="C109" s="6" t="s">
        <v>202</v>
      </c>
      <c r="D109" s="6" t="s">
        <v>51</v>
      </c>
      <c r="E109" s="19" t="s">
        <v>203</v>
      </c>
    </row>
    <row r="110" ht="14.25" customHeight="1">
      <c r="B110" s="13" t="s">
        <v>204</v>
      </c>
      <c r="C110" s="6" t="s">
        <v>205</v>
      </c>
      <c r="D110" s="6" t="s">
        <v>206</v>
      </c>
      <c r="E110" s="19" t="s">
        <v>207</v>
      </c>
    </row>
    <row r="111" ht="14.25" customHeight="1">
      <c r="B111" s="13" t="s">
        <v>173</v>
      </c>
      <c r="C111" s="20" t="s">
        <v>208</v>
      </c>
      <c r="D111" s="20" t="s">
        <v>48</v>
      </c>
      <c r="E111" s="21" t="s">
        <v>142</v>
      </c>
    </row>
    <row r="112" ht="14.25" customHeight="1">
      <c r="B112" s="13" t="s">
        <v>209</v>
      </c>
      <c r="C112" s="6" t="s">
        <v>210</v>
      </c>
      <c r="D112" s="6" t="s">
        <v>211</v>
      </c>
      <c r="E112" s="19" t="s">
        <v>212</v>
      </c>
    </row>
    <row r="113" ht="14.25" customHeight="1">
      <c r="B113" s="13" t="s">
        <v>213</v>
      </c>
      <c r="C113" s="6" t="s">
        <v>214</v>
      </c>
      <c r="D113" s="6" t="s">
        <v>215</v>
      </c>
      <c r="E113" s="19" t="s">
        <v>216</v>
      </c>
    </row>
    <row r="114" ht="14.25" customHeight="1">
      <c r="B114" s="13" t="s">
        <v>217</v>
      </c>
      <c r="C114" s="20" t="s">
        <v>218</v>
      </c>
      <c r="D114" s="20" t="s">
        <v>219</v>
      </c>
      <c r="E114" s="21" t="s">
        <v>220</v>
      </c>
    </row>
    <row r="115" ht="14.25" customHeight="1">
      <c r="B115" s="26" t="s">
        <v>221</v>
      </c>
      <c r="C115" s="24" t="s">
        <v>222</v>
      </c>
      <c r="D115" s="24" t="s">
        <v>218</v>
      </c>
      <c r="E115" s="25" t="s">
        <v>219</v>
      </c>
    </row>
    <row r="116" ht="14.25" customHeight="1">
      <c r="C116" s="6"/>
      <c r="D116" s="6"/>
      <c r="E116" s="6"/>
    </row>
    <row r="117" ht="14.25" customHeight="1">
      <c r="C117" s="6"/>
      <c r="D117" s="6"/>
      <c r="E117" s="6"/>
    </row>
    <row r="118" ht="14.25" customHeight="1">
      <c r="C118" s="6"/>
      <c r="D118" s="6"/>
      <c r="E118" s="6"/>
    </row>
    <row r="119" ht="14.25" customHeight="1">
      <c r="C119" s="6"/>
      <c r="D119" s="6"/>
      <c r="E119" s="6"/>
    </row>
    <row r="120" ht="14.25" customHeight="1">
      <c r="C120" s="6"/>
      <c r="D120" s="6"/>
      <c r="E120" s="6"/>
    </row>
    <row r="121" ht="14.25" customHeight="1">
      <c r="C121" s="6"/>
      <c r="D121" s="6"/>
      <c r="E121" s="6"/>
    </row>
    <row r="122" ht="14.25" customHeight="1">
      <c r="C122" s="6"/>
      <c r="D122" s="6"/>
      <c r="E122" s="6"/>
    </row>
    <row r="123" ht="14.25" customHeight="1">
      <c r="C123" s="6"/>
      <c r="D123" s="6"/>
      <c r="E123" s="6"/>
    </row>
    <row r="124" ht="14.25" customHeight="1">
      <c r="C124" s="6"/>
      <c r="D124" s="6"/>
      <c r="E124" s="6"/>
    </row>
    <row r="125" ht="14.25" customHeight="1">
      <c r="C125" s="6"/>
      <c r="D125" s="6"/>
      <c r="E125" s="6"/>
    </row>
    <row r="126" ht="14.25" customHeight="1">
      <c r="C126" s="6"/>
      <c r="D126" s="6"/>
      <c r="E126" s="6"/>
    </row>
    <row r="127" ht="14.25" customHeight="1">
      <c r="C127" s="6"/>
      <c r="D127" s="6"/>
      <c r="E127" s="6"/>
    </row>
    <row r="128" ht="14.25" customHeight="1">
      <c r="C128" s="6"/>
      <c r="D128" s="6"/>
      <c r="E128" s="6"/>
    </row>
    <row r="129" ht="14.25" customHeight="1">
      <c r="C129" s="6"/>
      <c r="D129" s="6"/>
      <c r="E129" s="6"/>
    </row>
    <row r="130" ht="14.25" customHeight="1">
      <c r="C130" s="6"/>
      <c r="D130" s="6"/>
      <c r="E130" s="6"/>
    </row>
    <row r="131" ht="14.25" customHeight="1">
      <c r="C131" s="6"/>
      <c r="D131" s="6"/>
      <c r="E131" s="6"/>
    </row>
    <row r="132" ht="14.25" customHeight="1">
      <c r="C132" s="6"/>
      <c r="D132" s="6"/>
      <c r="E132" s="6"/>
    </row>
    <row r="133" ht="14.25" customHeight="1">
      <c r="C133" s="6"/>
      <c r="D133" s="6"/>
      <c r="E133" s="6"/>
    </row>
    <row r="134" ht="14.25" customHeight="1">
      <c r="C134" s="6"/>
      <c r="D134" s="6"/>
      <c r="E134" s="6"/>
    </row>
    <row r="135" ht="14.25" customHeight="1">
      <c r="C135" s="6"/>
      <c r="D135" s="6"/>
      <c r="E135" s="6"/>
    </row>
    <row r="136" ht="14.25" customHeight="1">
      <c r="C136" s="6"/>
      <c r="D136" s="6"/>
      <c r="E136" s="6"/>
    </row>
    <row r="137" ht="14.25" customHeight="1">
      <c r="C137" s="6"/>
      <c r="D137" s="6"/>
      <c r="E137" s="6"/>
    </row>
    <row r="138" ht="14.25" customHeight="1">
      <c r="C138" s="6"/>
      <c r="D138" s="6"/>
      <c r="E138" s="6"/>
    </row>
    <row r="139" ht="14.25" customHeight="1">
      <c r="C139" s="6"/>
      <c r="D139" s="6"/>
      <c r="E139" s="6"/>
    </row>
    <row r="140" ht="14.25" customHeight="1">
      <c r="C140" s="6"/>
      <c r="D140" s="6"/>
      <c r="E140" s="6"/>
    </row>
    <row r="141" ht="14.25" customHeight="1">
      <c r="C141" s="6"/>
      <c r="D141" s="6"/>
      <c r="E141" s="6"/>
    </row>
    <row r="142" ht="14.25" customHeight="1">
      <c r="C142" s="6"/>
      <c r="D142" s="6"/>
      <c r="E142" s="6"/>
    </row>
    <row r="143" ht="14.25" customHeight="1">
      <c r="C143" s="6"/>
      <c r="D143" s="6"/>
      <c r="E143" s="6"/>
    </row>
    <row r="144" ht="14.25" customHeight="1">
      <c r="C144" s="6"/>
      <c r="D144" s="6"/>
      <c r="E144" s="6"/>
    </row>
    <row r="145" ht="14.25" customHeight="1">
      <c r="C145" s="6"/>
      <c r="D145" s="6"/>
      <c r="E145" s="6"/>
    </row>
    <row r="146" ht="14.25" customHeight="1">
      <c r="C146" s="6"/>
      <c r="D146" s="6"/>
      <c r="E146" s="6"/>
    </row>
    <row r="147" ht="14.25" customHeight="1">
      <c r="C147" s="6"/>
      <c r="D147" s="6"/>
      <c r="E147" s="6"/>
    </row>
    <row r="148" ht="14.25" customHeight="1">
      <c r="C148" s="6"/>
      <c r="D148" s="6"/>
      <c r="E148" s="6"/>
    </row>
    <row r="149" ht="14.25" customHeight="1">
      <c r="C149" s="6"/>
      <c r="D149" s="6"/>
      <c r="E149" s="6"/>
    </row>
    <row r="150" ht="14.25" customHeight="1">
      <c r="C150" s="6"/>
      <c r="D150" s="6"/>
      <c r="E150" s="6"/>
    </row>
    <row r="151" ht="14.25" customHeight="1">
      <c r="C151" s="6"/>
      <c r="D151" s="6"/>
      <c r="E151" s="6"/>
    </row>
    <row r="152" ht="14.25" customHeight="1">
      <c r="C152" s="6"/>
      <c r="D152" s="6"/>
      <c r="E152" s="6"/>
    </row>
    <row r="153" ht="14.25" customHeight="1">
      <c r="C153" s="6"/>
      <c r="D153" s="6"/>
      <c r="E153" s="6"/>
    </row>
    <row r="154" ht="14.25" customHeight="1">
      <c r="C154" s="6"/>
      <c r="D154" s="6"/>
      <c r="E154" s="6"/>
    </row>
    <row r="155" ht="14.25" customHeight="1">
      <c r="C155" s="6"/>
      <c r="D155" s="6"/>
      <c r="E155" s="6"/>
    </row>
    <row r="156" ht="14.25" customHeight="1">
      <c r="C156" s="6"/>
      <c r="D156" s="6"/>
      <c r="E156" s="6"/>
    </row>
    <row r="157" ht="14.25" customHeight="1">
      <c r="C157" s="6"/>
      <c r="D157" s="6"/>
      <c r="E157" s="6"/>
    </row>
    <row r="158" ht="14.25" customHeight="1">
      <c r="C158" s="6"/>
      <c r="D158" s="6"/>
      <c r="E158" s="6"/>
    </row>
    <row r="159" ht="14.25" customHeight="1">
      <c r="C159" s="6"/>
      <c r="D159" s="6"/>
      <c r="E159" s="6"/>
    </row>
    <row r="160" ht="14.25" customHeight="1">
      <c r="C160" s="6"/>
      <c r="D160" s="6"/>
      <c r="E160" s="6"/>
    </row>
    <row r="161" ht="14.25" customHeight="1">
      <c r="C161" s="6"/>
      <c r="D161" s="6"/>
      <c r="E161" s="6"/>
    </row>
    <row r="162" ht="14.25" customHeight="1">
      <c r="C162" s="6"/>
      <c r="D162" s="6"/>
      <c r="E162" s="6"/>
    </row>
    <row r="163" ht="14.25" customHeight="1">
      <c r="C163" s="6"/>
      <c r="D163" s="6"/>
      <c r="E163" s="6"/>
    </row>
    <row r="164" ht="14.25" customHeight="1">
      <c r="C164" s="6"/>
      <c r="D164" s="6"/>
      <c r="E164" s="6"/>
    </row>
    <row r="165" ht="14.25" customHeight="1">
      <c r="C165" s="6"/>
      <c r="D165" s="6"/>
      <c r="E165" s="6"/>
    </row>
    <row r="166" ht="14.25" customHeight="1">
      <c r="C166" s="6"/>
      <c r="D166" s="6"/>
      <c r="E166" s="6"/>
    </row>
    <row r="167" ht="14.25" customHeight="1">
      <c r="C167" s="6"/>
      <c r="D167" s="6"/>
      <c r="E167" s="6"/>
    </row>
    <row r="168" ht="14.25" customHeight="1">
      <c r="C168" s="6"/>
      <c r="D168" s="6"/>
      <c r="E168" s="6"/>
    </row>
    <row r="169" ht="14.25" customHeight="1">
      <c r="C169" s="6"/>
      <c r="D169" s="6"/>
      <c r="E169" s="6"/>
    </row>
    <row r="170" ht="14.25" customHeight="1">
      <c r="C170" s="6"/>
      <c r="D170" s="6"/>
      <c r="E170" s="6"/>
    </row>
    <row r="171" ht="14.25" customHeight="1">
      <c r="C171" s="6"/>
      <c r="D171" s="6"/>
      <c r="E171" s="6"/>
    </row>
    <row r="172" ht="14.25" customHeight="1">
      <c r="C172" s="6"/>
      <c r="D172" s="6"/>
      <c r="E172" s="6"/>
    </row>
    <row r="173" ht="14.25" customHeight="1">
      <c r="C173" s="6"/>
      <c r="D173" s="6"/>
      <c r="E173" s="6"/>
    </row>
    <row r="174" ht="14.25" customHeight="1">
      <c r="C174" s="6"/>
      <c r="D174" s="6"/>
      <c r="E174" s="6"/>
    </row>
    <row r="175" ht="14.25" customHeight="1">
      <c r="C175" s="6"/>
      <c r="D175" s="6"/>
      <c r="E175" s="6"/>
    </row>
    <row r="176" ht="14.25" customHeight="1">
      <c r="C176" s="6"/>
      <c r="D176" s="6"/>
      <c r="E176" s="6"/>
    </row>
    <row r="177" ht="14.25" customHeight="1">
      <c r="C177" s="6"/>
      <c r="D177" s="6"/>
      <c r="E177" s="6"/>
    </row>
    <row r="178" ht="14.25" customHeight="1">
      <c r="C178" s="6"/>
      <c r="D178" s="6"/>
      <c r="E178" s="6"/>
    </row>
    <row r="179" ht="14.25" customHeight="1">
      <c r="C179" s="6"/>
      <c r="D179" s="6"/>
      <c r="E179" s="6"/>
    </row>
    <row r="180" ht="14.25" customHeight="1">
      <c r="C180" s="6"/>
      <c r="D180" s="6"/>
      <c r="E180" s="6"/>
    </row>
    <row r="181" ht="14.25" customHeight="1">
      <c r="C181" s="6"/>
      <c r="D181" s="6"/>
      <c r="E181" s="6"/>
    </row>
    <row r="182" ht="14.25" customHeight="1">
      <c r="C182" s="6"/>
      <c r="D182" s="6"/>
      <c r="E182" s="6"/>
    </row>
    <row r="183" ht="14.25" customHeight="1">
      <c r="C183" s="6"/>
      <c r="D183" s="6"/>
      <c r="E183" s="6"/>
    </row>
    <row r="184" ht="14.25" customHeight="1">
      <c r="C184" s="6"/>
      <c r="D184" s="6"/>
      <c r="E184" s="6"/>
    </row>
    <row r="185" ht="14.25" customHeight="1">
      <c r="C185" s="6"/>
      <c r="D185" s="6"/>
      <c r="E185" s="6"/>
    </row>
    <row r="186" ht="14.25" customHeight="1">
      <c r="C186" s="6"/>
      <c r="D186" s="6"/>
      <c r="E186" s="6"/>
    </row>
    <row r="187" ht="14.25" customHeight="1">
      <c r="C187" s="6"/>
      <c r="D187" s="6"/>
      <c r="E187" s="6"/>
    </row>
    <row r="188" ht="14.25" customHeight="1">
      <c r="C188" s="6"/>
      <c r="D188" s="6"/>
      <c r="E188" s="6"/>
    </row>
    <row r="189" ht="14.25" customHeight="1">
      <c r="C189" s="6"/>
      <c r="D189" s="6"/>
      <c r="E189" s="6"/>
    </row>
    <row r="190" ht="14.25" customHeight="1">
      <c r="C190" s="6"/>
      <c r="D190" s="6"/>
      <c r="E190" s="6"/>
    </row>
    <row r="191" ht="14.25" customHeight="1">
      <c r="C191" s="6"/>
      <c r="D191" s="6"/>
      <c r="E191" s="6"/>
    </row>
    <row r="192" ht="14.25" customHeight="1">
      <c r="C192" s="6"/>
      <c r="D192" s="6"/>
      <c r="E192" s="6"/>
    </row>
    <row r="193" ht="14.25" customHeight="1">
      <c r="C193" s="6"/>
      <c r="D193" s="6"/>
      <c r="E193" s="6"/>
    </row>
    <row r="194" ht="14.25" customHeight="1">
      <c r="C194" s="6"/>
      <c r="D194" s="6"/>
      <c r="E194" s="6"/>
    </row>
    <row r="195" ht="14.25" customHeight="1">
      <c r="C195" s="6"/>
      <c r="D195" s="6"/>
      <c r="E195" s="6"/>
    </row>
    <row r="196" ht="14.25" customHeight="1">
      <c r="C196" s="6"/>
      <c r="D196" s="6"/>
      <c r="E196" s="6"/>
    </row>
    <row r="197" ht="14.25" customHeight="1">
      <c r="C197" s="6"/>
      <c r="D197" s="6"/>
      <c r="E197" s="6"/>
    </row>
    <row r="198" ht="14.25" customHeight="1">
      <c r="C198" s="6"/>
      <c r="D198" s="6"/>
      <c r="E198" s="6"/>
    </row>
    <row r="199" ht="14.25" customHeight="1">
      <c r="C199" s="6"/>
      <c r="D199" s="6"/>
      <c r="E199" s="6"/>
    </row>
    <row r="200" ht="14.25" customHeight="1">
      <c r="C200" s="6"/>
      <c r="D200" s="6"/>
      <c r="E200" s="6"/>
    </row>
    <row r="201" ht="14.25" customHeight="1">
      <c r="C201" s="6"/>
      <c r="D201" s="6"/>
      <c r="E201" s="6"/>
    </row>
    <row r="202" ht="14.25" customHeight="1">
      <c r="C202" s="6"/>
      <c r="D202" s="6"/>
      <c r="E202" s="6"/>
    </row>
    <row r="203" ht="14.25" customHeight="1">
      <c r="C203" s="6"/>
      <c r="D203" s="6"/>
      <c r="E203" s="6"/>
    </row>
    <row r="204" ht="14.25" customHeight="1">
      <c r="C204" s="6"/>
      <c r="D204" s="6"/>
      <c r="E204" s="6"/>
    </row>
    <row r="205" ht="14.25" customHeight="1">
      <c r="C205" s="6"/>
      <c r="D205" s="6"/>
      <c r="E205" s="6"/>
    </row>
    <row r="206" ht="14.25" customHeight="1">
      <c r="C206" s="6"/>
      <c r="D206" s="6"/>
      <c r="E206" s="6"/>
    </row>
    <row r="207" ht="14.25" customHeight="1">
      <c r="C207" s="6"/>
      <c r="D207" s="6"/>
      <c r="E207" s="6"/>
    </row>
    <row r="208" ht="14.25" customHeight="1">
      <c r="C208" s="6"/>
      <c r="D208" s="6"/>
      <c r="E208" s="6"/>
    </row>
    <row r="209" ht="14.25" customHeight="1">
      <c r="C209" s="6"/>
      <c r="D209" s="6"/>
      <c r="E209" s="6"/>
    </row>
    <row r="210" ht="14.25" customHeight="1">
      <c r="C210" s="6"/>
      <c r="D210" s="6"/>
      <c r="E210" s="6"/>
    </row>
    <row r="211" ht="14.25" customHeight="1">
      <c r="C211" s="6"/>
      <c r="D211" s="6"/>
      <c r="E211" s="6"/>
    </row>
    <row r="212" ht="14.25" customHeight="1">
      <c r="C212" s="6"/>
      <c r="D212" s="6"/>
      <c r="E212" s="6"/>
    </row>
    <row r="213" ht="14.25" customHeight="1">
      <c r="C213" s="6"/>
      <c r="D213" s="6"/>
      <c r="E213" s="6"/>
    </row>
    <row r="214" ht="14.25" customHeight="1">
      <c r="C214" s="6"/>
      <c r="D214" s="6"/>
      <c r="E214" s="6"/>
    </row>
    <row r="215" ht="14.25" customHeight="1">
      <c r="C215" s="6"/>
      <c r="D215" s="6"/>
      <c r="E215" s="6"/>
    </row>
    <row r="216" ht="14.25" customHeight="1">
      <c r="C216" s="6"/>
      <c r="D216" s="6"/>
      <c r="E216" s="6"/>
    </row>
    <row r="217" ht="14.25" customHeight="1">
      <c r="C217" s="6"/>
      <c r="D217" s="6"/>
      <c r="E217" s="6"/>
    </row>
    <row r="218" ht="14.25" customHeight="1">
      <c r="C218" s="6"/>
      <c r="D218" s="6"/>
      <c r="E218" s="6"/>
    </row>
    <row r="219" ht="14.25" customHeight="1">
      <c r="C219" s="6"/>
      <c r="D219" s="6"/>
      <c r="E219" s="6"/>
    </row>
    <row r="220" ht="14.25" customHeight="1">
      <c r="C220" s="6"/>
      <c r="D220" s="6"/>
      <c r="E220" s="6"/>
    </row>
    <row r="221" ht="14.25" customHeight="1">
      <c r="C221" s="6"/>
      <c r="D221" s="6"/>
      <c r="E221" s="6"/>
    </row>
    <row r="222" ht="14.25" customHeight="1">
      <c r="C222" s="6"/>
      <c r="D222" s="6"/>
      <c r="E222" s="6"/>
    </row>
    <row r="223" ht="14.25" customHeight="1">
      <c r="C223" s="6"/>
      <c r="D223" s="6"/>
      <c r="E223" s="6"/>
    </row>
    <row r="224" ht="14.25" customHeight="1">
      <c r="C224" s="6"/>
      <c r="D224" s="6"/>
      <c r="E224" s="6"/>
    </row>
    <row r="225" ht="14.25" customHeight="1">
      <c r="C225" s="6"/>
      <c r="D225" s="6"/>
      <c r="E225" s="6"/>
    </row>
    <row r="226" ht="14.25" customHeight="1">
      <c r="C226" s="6"/>
      <c r="D226" s="6"/>
      <c r="E226" s="6"/>
    </row>
    <row r="227" ht="14.25" customHeight="1">
      <c r="C227" s="6"/>
      <c r="D227" s="6"/>
      <c r="E227" s="6"/>
    </row>
    <row r="228" ht="14.25" customHeight="1">
      <c r="C228" s="6"/>
      <c r="D228" s="6"/>
      <c r="E228" s="6"/>
    </row>
    <row r="229" ht="14.25" customHeight="1">
      <c r="C229" s="6"/>
      <c r="D229" s="6"/>
      <c r="E229" s="6"/>
    </row>
    <row r="230" ht="14.25" customHeight="1">
      <c r="C230" s="6"/>
      <c r="D230" s="6"/>
      <c r="E230" s="6"/>
    </row>
    <row r="231" ht="14.25" customHeight="1">
      <c r="C231" s="6"/>
      <c r="D231" s="6"/>
      <c r="E231" s="6"/>
    </row>
    <row r="232" ht="14.25" customHeight="1">
      <c r="C232" s="6"/>
      <c r="D232" s="6"/>
      <c r="E232" s="6"/>
    </row>
    <row r="233" ht="14.25" customHeight="1">
      <c r="C233" s="6"/>
      <c r="D233" s="6"/>
      <c r="E233" s="6"/>
    </row>
    <row r="234" ht="14.25" customHeight="1">
      <c r="C234" s="6"/>
      <c r="D234" s="6"/>
      <c r="E234" s="6"/>
    </row>
    <row r="235" ht="14.25" customHeight="1">
      <c r="C235" s="6"/>
      <c r="D235" s="6"/>
      <c r="E235" s="6"/>
    </row>
    <row r="236" ht="14.25" customHeight="1">
      <c r="C236" s="6"/>
      <c r="D236" s="6"/>
      <c r="E236" s="6"/>
    </row>
    <row r="237" ht="14.25" customHeight="1">
      <c r="C237" s="6"/>
      <c r="D237" s="6"/>
      <c r="E237" s="6"/>
    </row>
    <row r="238" ht="14.25" customHeight="1">
      <c r="C238" s="6"/>
      <c r="D238" s="6"/>
      <c r="E238" s="6"/>
    </row>
    <row r="239" ht="14.25" customHeight="1">
      <c r="C239" s="6"/>
      <c r="D239" s="6"/>
      <c r="E239" s="6"/>
    </row>
    <row r="240" ht="14.25" customHeight="1">
      <c r="C240" s="6"/>
      <c r="D240" s="6"/>
      <c r="E240" s="6"/>
    </row>
    <row r="241" ht="14.25" customHeight="1">
      <c r="C241" s="6"/>
      <c r="D241" s="6"/>
      <c r="E241" s="6"/>
    </row>
    <row r="242" ht="14.25" customHeight="1">
      <c r="C242" s="6"/>
      <c r="D242" s="6"/>
      <c r="E242" s="6"/>
    </row>
    <row r="243" ht="14.25" customHeight="1">
      <c r="C243" s="6"/>
      <c r="D243" s="6"/>
      <c r="E243" s="6"/>
    </row>
    <row r="244" ht="14.25" customHeight="1">
      <c r="C244" s="6"/>
      <c r="D244" s="6"/>
      <c r="E244" s="6"/>
    </row>
    <row r="245" ht="14.25" customHeight="1">
      <c r="C245" s="6"/>
      <c r="D245" s="6"/>
      <c r="E245" s="6"/>
    </row>
    <row r="246" ht="14.25" customHeight="1">
      <c r="C246" s="6"/>
      <c r="D246" s="6"/>
      <c r="E246" s="6"/>
    </row>
    <row r="247" ht="14.25" customHeight="1">
      <c r="C247" s="6"/>
      <c r="D247" s="6"/>
      <c r="E247" s="6"/>
    </row>
    <row r="248" ht="14.25" customHeight="1">
      <c r="C248" s="6"/>
      <c r="D248" s="6"/>
      <c r="E248" s="6"/>
    </row>
    <row r="249" ht="14.25" customHeight="1">
      <c r="C249" s="6"/>
      <c r="D249" s="6"/>
      <c r="E249" s="6"/>
    </row>
    <row r="250" ht="14.25" customHeight="1">
      <c r="C250" s="6"/>
      <c r="D250" s="6"/>
      <c r="E250" s="6"/>
    </row>
    <row r="251" ht="14.25" customHeight="1">
      <c r="C251" s="6"/>
      <c r="D251" s="6"/>
      <c r="E251" s="6"/>
    </row>
    <row r="252" ht="14.25" customHeight="1">
      <c r="C252" s="6"/>
      <c r="D252" s="6"/>
      <c r="E252" s="6"/>
    </row>
    <row r="253" ht="14.25" customHeight="1">
      <c r="C253" s="6"/>
      <c r="D253" s="6"/>
      <c r="E253" s="6"/>
    </row>
    <row r="254" ht="14.25" customHeight="1">
      <c r="C254" s="6"/>
      <c r="D254" s="6"/>
      <c r="E254" s="6"/>
    </row>
    <row r="255" ht="14.25" customHeight="1">
      <c r="C255" s="6"/>
      <c r="D255" s="6"/>
      <c r="E255" s="6"/>
    </row>
    <row r="256" ht="14.25" customHeight="1">
      <c r="C256" s="6"/>
      <c r="D256" s="6"/>
      <c r="E256" s="6"/>
    </row>
    <row r="257" ht="14.25" customHeight="1">
      <c r="C257" s="6"/>
      <c r="D257" s="6"/>
      <c r="E257" s="6"/>
    </row>
    <row r="258" ht="14.25" customHeight="1">
      <c r="C258" s="6"/>
      <c r="D258" s="6"/>
      <c r="E258" s="6"/>
    </row>
    <row r="259" ht="14.25" customHeight="1">
      <c r="C259" s="6"/>
      <c r="D259" s="6"/>
      <c r="E259" s="6"/>
    </row>
    <row r="260" ht="14.25" customHeight="1">
      <c r="C260" s="6"/>
      <c r="D260" s="6"/>
      <c r="E260" s="6"/>
    </row>
    <row r="261" ht="14.25" customHeight="1">
      <c r="C261" s="6"/>
      <c r="D261" s="6"/>
      <c r="E261" s="6"/>
    </row>
    <row r="262" ht="14.25" customHeight="1">
      <c r="C262" s="6"/>
      <c r="D262" s="6"/>
      <c r="E262" s="6"/>
    </row>
    <row r="263" ht="14.25" customHeight="1">
      <c r="C263" s="6"/>
      <c r="D263" s="6"/>
      <c r="E263" s="6"/>
    </row>
    <row r="264" ht="14.25" customHeight="1">
      <c r="C264" s="6"/>
      <c r="D264" s="6"/>
      <c r="E264" s="6"/>
    </row>
    <row r="265" ht="14.25" customHeight="1">
      <c r="C265" s="6"/>
      <c r="D265" s="6"/>
      <c r="E265" s="6"/>
    </row>
    <row r="266" ht="14.25" customHeight="1">
      <c r="C266" s="6"/>
      <c r="D266" s="6"/>
      <c r="E266" s="6"/>
    </row>
    <row r="267" ht="14.25" customHeight="1">
      <c r="C267" s="6"/>
      <c r="D267" s="6"/>
      <c r="E267" s="6"/>
    </row>
    <row r="268" ht="14.25" customHeight="1">
      <c r="C268" s="6"/>
      <c r="D268" s="6"/>
      <c r="E268" s="6"/>
    </row>
    <row r="269" ht="14.25" customHeight="1">
      <c r="C269" s="6"/>
      <c r="D269" s="6"/>
      <c r="E269" s="6"/>
    </row>
    <row r="270" ht="14.25" customHeight="1">
      <c r="C270" s="6"/>
      <c r="D270" s="6"/>
      <c r="E270" s="6"/>
    </row>
    <row r="271" ht="14.25" customHeight="1">
      <c r="C271" s="6"/>
      <c r="D271" s="6"/>
      <c r="E271" s="6"/>
    </row>
    <row r="272" ht="14.25" customHeight="1">
      <c r="C272" s="6"/>
      <c r="D272" s="6"/>
      <c r="E272" s="6"/>
    </row>
    <row r="273" ht="14.25" customHeight="1">
      <c r="C273" s="6"/>
      <c r="D273" s="6"/>
      <c r="E273" s="6"/>
    </row>
    <row r="274" ht="14.25" customHeight="1">
      <c r="C274" s="6"/>
      <c r="D274" s="6"/>
      <c r="E274" s="6"/>
    </row>
    <row r="275" ht="14.25" customHeight="1">
      <c r="C275" s="6"/>
      <c r="D275" s="6"/>
      <c r="E275" s="6"/>
    </row>
    <row r="276" ht="14.25" customHeight="1">
      <c r="C276" s="6"/>
      <c r="D276" s="6"/>
      <c r="E276" s="6"/>
    </row>
    <row r="277" ht="14.25" customHeight="1">
      <c r="C277" s="6"/>
      <c r="D277" s="6"/>
      <c r="E277" s="6"/>
    </row>
    <row r="278" ht="14.25" customHeight="1">
      <c r="C278" s="6"/>
      <c r="D278" s="6"/>
      <c r="E278" s="6"/>
    </row>
    <row r="279" ht="14.25" customHeight="1">
      <c r="C279" s="6"/>
      <c r="D279" s="6"/>
      <c r="E279" s="6"/>
    </row>
    <row r="280" ht="14.25" customHeight="1">
      <c r="C280" s="6"/>
      <c r="D280" s="6"/>
      <c r="E280" s="6"/>
    </row>
    <row r="281" ht="14.25" customHeight="1">
      <c r="C281" s="6"/>
      <c r="D281" s="6"/>
      <c r="E281" s="6"/>
    </row>
    <row r="282" ht="14.25" customHeight="1">
      <c r="C282" s="6"/>
      <c r="D282" s="6"/>
      <c r="E282" s="6"/>
    </row>
    <row r="283" ht="14.25" customHeight="1">
      <c r="C283" s="6"/>
      <c r="D283" s="6"/>
      <c r="E283" s="6"/>
    </row>
    <row r="284" ht="14.25" customHeight="1">
      <c r="C284" s="6"/>
      <c r="D284" s="6"/>
      <c r="E284" s="6"/>
    </row>
    <row r="285" ht="14.25" customHeight="1">
      <c r="C285" s="6"/>
      <c r="D285" s="6"/>
      <c r="E285" s="6"/>
    </row>
    <row r="286" ht="14.25" customHeight="1">
      <c r="C286" s="6"/>
      <c r="D286" s="6"/>
      <c r="E286" s="6"/>
    </row>
    <row r="287" ht="14.25" customHeight="1">
      <c r="C287" s="6"/>
      <c r="D287" s="6"/>
      <c r="E287" s="6"/>
    </row>
    <row r="288" ht="14.25" customHeight="1">
      <c r="C288" s="6"/>
      <c r="D288" s="6"/>
      <c r="E288" s="6"/>
    </row>
    <row r="289" ht="14.25" customHeight="1">
      <c r="C289" s="6"/>
      <c r="D289" s="6"/>
      <c r="E289" s="6"/>
    </row>
    <row r="290" ht="14.25" customHeight="1">
      <c r="C290" s="6"/>
      <c r="D290" s="6"/>
      <c r="E290" s="6"/>
    </row>
    <row r="291" ht="14.25" customHeight="1">
      <c r="C291" s="6"/>
      <c r="D291" s="6"/>
      <c r="E291" s="6"/>
    </row>
    <row r="292" ht="14.25" customHeight="1">
      <c r="C292" s="6"/>
      <c r="D292" s="6"/>
      <c r="E292" s="6"/>
    </row>
    <row r="293" ht="14.25" customHeight="1">
      <c r="C293" s="6"/>
      <c r="D293" s="6"/>
      <c r="E293" s="6"/>
    </row>
    <row r="294" ht="14.25" customHeight="1">
      <c r="C294" s="6"/>
      <c r="D294" s="6"/>
      <c r="E294" s="6"/>
    </row>
    <row r="295" ht="14.25" customHeight="1">
      <c r="C295" s="6"/>
      <c r="D295" s="6"/>
      <c r="E295" s="6"/>
    </row>
    <row r="296" ht="14.25" customHeight="1">
      <c r="C296" s="6"/>
      <c r="D296" s="6"/>
      <c r="E296" s="6"/>
    </row>
    <row r="297" ht="14.25" customHeight="1">
      <c r="C297" s="6"/>
      <c r="D297" s="6"/>
      <c r="E297" s="6"/>
    </row>
    <row r="298" ht="14.25" customHeight="1">
      <c r="C298" s="6"/>
      <c r="D298" s="6"/>
      <c r="E298" s="6"/>
    </row>
    <row r="299" ht="14.25" customHeight="1">
      <c r="C299" s="6"/>
      <c r="D299" s="6"/>
      <c r="E299" s="6"/>
    </row>
    <row r="300" ht="14.25" customHeight="1">
      <c r="C300" s="6"/>
      <c r="D300" s="6"/>
      <c r="E300" s="6"/>
    </row>
    <row r="301" ht="14.25" customHeight="1">
      <c r="C301" s="6"/>
      <c r="D301" s="6"/>
      <c r="E301" s="6"/>
    </row>
    <row r="302" ht="14.25" customHeight="1">
      <c r="C302" s="6"/>
      <c r="D302" s="6"/>
      <c r="E302" s="6"/>
    </row>
    <row r="303" ht="14.25" customHeight="1">
      <c r="C303" s="6"/>
      <c r="D303" s="6"/>
      <c r="E303" s="6"/>
    </row>
    <row r="304" ht="14.25" customHeight="1">
      <c r="C304" s="6"/>
      <c r="D304" s="6"/>
      <c r="E304" s="6"/>
    </row>
    <row r="305" ht="14.25" customHeight="1">
      <c r="C305" s="6"/>
      <c r="D305" s="6"/>
      <c r="E305" s="6"/>
    </row>
    <row r="306" ht="14.25" customHeight="1">
      <c r="C306" s="6"/>
      <c r="D306" s="6"/>
      <c r="E306" s="6"/>
    </row>
    <row r="307" ht="14.25" customHeight="1">
      <c r="C307" s="6"/>
      <c r="D307" s="6"/>
      <c r="E307" s="6"/>
    </row>
    <row r="308" ht="14.25" customHeight="1">
      <c r="C308" s="6"/>
      <c r="D308" s="6"/>
      <c r="E308" s="6"/>
    </row>
    <row r="309" ht="14.25" customHeight="1">
      <c r="C309" s="6"/>
      <c r="D309" s="6"/>
      <c r="E309" s="6"/>
    </row>
    <row r="310" ht="14.25" customHeight="1">
      <c r="C310" s="6"/>
      <c r="D310" s="6"/>
      <c r="E310" s="6"/>
    </row>
    <row r="311" ht="14.25" customHeight="1">
      <c r="C311" s="6"/>
      <c r="D311" s="6"/>
      <c r="E311" s="6"/>
    </row>
    <row r="312" ht="14.25" customHeight="1">
      <c r="C312" s="6"/>
      <c r="D312" s="6"/>
      <c r="E312" s="6"/>
    </row>
    <row r="313" ht="14.25" customHeight="1">
      <c r="C313" s="6"/>
      <c r="D313" s="6"/>
      <c r="E313" s="6"/>
    </row>
    <row r="314" ht="14.25" customHeight="1">
      <c r="C314" s="6"/>
      <c r="D314" s="6"/>
      <c r="E314" s="6"/>
    </row>
    <row r="315" ht="14.25" customHeight="1">
      <c r="C315" s="6"/>
      <c r="D315" s="6"/>
      <c r="E315" s="6"/>
    </row>
    <row r="316" ht="14.25" customHeight="1">
      <c r="C316" s="6"/>
      <c r="D316" s="6"/>
      <c r="E316" s="6"/>
    </row>
    <row r="317" ht="14.25" customHeight="1">
      <c r="C317" s="6"/>
      <c r="D317" s="6"/>
      <c r="E317" s="6"/>
    </row>
    <row r="318" ht="14.25" customHeight="1">
      <c r="C318" s="6"/>
      <c r="D318" s="6"/>
      <c r="E318" s="6"/>
    </row>
    <row r="319" ht="14.25" customHeight="1">
      <c r="C319" s="6"/>
      <c r="D319" s="6"/>
      <c r="E319" s="6"/>
    </row>
    <row r="320" ht="14.25" customHeight="1">
      <c r="C320" s="6"/>
      <c r="D320" s="6"/>
      <c r="E320" s="6"/>
    </row>
    <row r="321" ht="14.25" customHeight="1">
      <c r="C321" s="6"/>
      <c r="D321" s="6"/>
      <c r="E321" s="6"/>
    </row>
    <row r="322" ht="14.25" customHeight="1">
      <c r="C322" s="6"/>
      <c r="D322" s="6"/>
      <c r="E322" s="6"/>
    </row>
    <row r="323" ht="14.25" customHeight="1">
      <c r="C323" s="6"/>
      <c r="D323" s="6"/>
      <c r="E323" s="6"/>
    </row>
    <row r="324" ht="14.25" customHeight="1">
      <c r="C324" s="6"/>
      <c r="D324" s="6"/>
      <c r="E324" s="6"/>
    </row>
    <row r="325" ht="14.25" customHeight="1">
      <c r="C325" s="6"/>
      <c r="D325" s="6"/>
      <c r="E325" s="6"/>
    </row>
    <row r="326" ht="14.25" customHeight="1">
      <c r="C326" s="6"/>
      <c r="D326" s="6"/>
      <c r="E326" s="6"/>
    </row>
    <row r="327" ht="14.25" customHeight="1">
      <c r="C327" s="6"/>
      <c r="D327" s="6"/>
      <c r="E327" s="6"/>
    </row>
    <row r="328" ht="14.25" customHeight="1">
      <c r="C328" s="6"/>
      <c r="D328" s="6"/>
      <c r="E328" s="6"/>
    </row>
    <row r="329" ht="14.25" customHeight="1">
      <c r="C329" s="6"/>
      <c r="D329" s="6"/>
      <c r="E329" s="6"/>
    </row>
    <row r="330" ht="14.25" customHeight="1">
      <c r="C330" s="6"/>
      <c r="D330" s="6"/>
      <c r="E330" s="6"/>
    </row>
    <row r="331" ht="14.25" customHeight="1">
      <c r="C331" s="6"/>
      <c r="D331" s="6"/>
      <c r="E331" s="6"/>
    </row>
    <row r="332" ht="14.25" customHeight="1">
      <c r="C332" s="6"/>
      <c r="D332" s="6"/>
      <c r="E332" s="6"/>
    </row>
    <row r="333" ht="14.25" customHeight="1">
      <c r="C333" s="6"/>
      <c r="D333" s="6"/>
      <c r="E333" s="6"/>
    </row>
    <row r="334" ht="14.25" customHeight="1">
      <c r="C334" s="6"/>
      <c r="D334" s="6"/>
      <c r="E334" s="6"/>
    </row>
    <row r="335" ht="14.25" customHeight="1">
      <c r="C335" s="6"/>
      <c r="D335" s="6"/>
      <c r="E335" s="6"/>
    </row>
    <row r="336" ht="14.25" customHeight="1">
      <c r="C336" s="6"/>
      <c r="D336" s="6"/>
      <c r="E336" s="6"/>
    </row>
    <row r="337" ht="14.25" customHeight="1">
      <c r="C337" s="6"/>
      <c r="D337" s="6"/>
      <c r="E337" s="6"/>
    </row>
    <row r="338" ht="14.25" customHeight="1">
      <c r="C338" s="6"/>
      <c r="D338" s="6"/>
      <c r="E338" s="6"/>
    </row>
    <row r="339" ht="14.25" customHeight="1">
      <c r="C339" s="6"/>
      <c r="D339" s="6"/>
      <c r="E339" s="6"/>
    </row>
    <row r="340" ht="14.25" customHeight="1">
      <c r="C340" s="6"/>
      <c r="D340" s="6"/>
      <c r="E340" s="6"/>
    </row>
    <row r="341" ht="14.25" customHeight="1">
      <c r="C341" s="6"/>
      <c r="D341" s="6"/>
      <c r="E341" s="6"/>
    </row>
    <row r="342" ht="14.25" customHeight="1">
      <c r="C342" s="6"/>
      <c r="D342" s="6"/>
      <c r="E342" s="6"/>
    </row>
    <row r="343" ht="14.25" customHeight="1">
      <c r="C343" s="6"/>
      <c r="D343" s="6"/>
      <c r="E343" s="6"/>
    </row>
    <row r="344" ht="14.25" customHeight="1">
      <c r="C344" s="6"/>
      <c r="D344" s="6"/>
      <c r="E344" s="6"/>
    </row>
    <row r="345" ht="14.25" customHeight="1">
      <c r="C345" s="6"/>
      <c r="D345" s="6"/>
      <c r="E345" s="6"/>
    </row>
    <row r="346" ht="14.25" customHeight="1">
      <c r="C346" s="6"/>
      <c r="D346" s="6"/>
      <c r="E346" s="6"/>
    </row>
    <row r="347" ht="14.25" customHeight="1">
      <c r="C347" s="6"/>
      <c r="D347" s="6"/>
      <c r="E347" s="6"/>
    </row>
    <row r="348" ht="14.25" customHeight="1">
      <c r="C348" s="6"/>
      <c r="D348" s="6"/>
      <c r="E348" s="6"/>
    </row>
    <row r="349" ht="14.25" customHeight="1">
      <c r="C349" s="6"/>
      <c r="D349" s="6"/>
      <c r="E349" s="6"/>
    </row>
    <row r="350" ht="14.25" customHeight="1">
      <c r="C350" s="6"/>
      <c r="D350" s="6"/>
      <c r="E350" s="6"/>
    </row>
    <row r="351" ht="14.25" customHeight="1">
      <c r="C351" s="6"/>
      <c r="D351" s="6"/>
      <c r="E351" s="6"/>
    </row>
    <row r="352" ht="14.25" customHeight="1">
      <c r="C352" s="6"/>
      <c r="D352" s="6"/>
      <c r="E352" s="6"/>
    </row>
    <row r="353" ht="14.25" customHeight="1">
      <c r="C353" s="6"/>
      <c r="D353" s="6"/>
      <c r="E353" s="6"/>
    </row>
    <row r="354" ht="14.25" customHeight="1">
      <c r="C354" s="6"/>
      <c r="D354" s="6"/>
      <c r="E354" s="6"/>
    </row>
    <row r="355" ht="14.25" customHeight="1">
      <c r="C355" s="6"/>
      <c r="D355" s="6"/>
      <c r="E355" s="6"/>
    </row>
    <row r="356" ht="14.25" customHeight="1">
      <c r="C356" s="6"/>
      <c r="D356" s="6"/>
      <c r="E356" s="6"/>
    </row>
    <row r="357" ht="14.25" customHeight="1">
      <c r="C357" s="6"/>
      <c r="D357" s="6"/>
      <c r="E357" s="6"/>
    </row>
    <row r="358" ht="14.25" customHeight="1">
      <c r="C358" s="6"/>
      <c r="D358" s="6"/>
      <c r="E358" s="6"/>
    </row>
    <row r="359" ht="14.25" customHeight="1">
      <c r="C359" s="6"/>
      <c r="D359" s="6"/>
      <c r="E359" s="6"/>
    </row>
    <row r="360" ht="14.25" customHeight="1">
      <c r="C360" s="6"/>
      <c r="D360" s="6"/>
      <c r="E360" s="6"/>
    </row>
    <row r="361" ht="14.25" customHeight="1">
      <c r="C361" s="6"/>
      <c r="D361" s="6"/>
      <c r="E361" s="6"/>
    </row>
    <row r="362" ht="14.25" customHeight="1">
      <c r="C362" s="6"/>
      <c r="D362" s="6"/>
      <c r="E362" s="6"/>
    </row>
    <row r="363" ht="14.25" customHeight="1">
      <c r="C363" s="6"/>
      <c r="D363" s="6"/>
      <c r="E363" s="6"/>
    </row>
    <row r="364" ht="14.25" customHeight="1">
      <c r="C364" s="6"/>
      <c r="D364" s="6"/>
      <c r="E364" s="6"/>
    </row>
    <row r="365" ht="14.25" customHeight="1">
      <c r="C365" s="6"/>
      <c r="D365" s="6"/>
      <c r="E365" s="6"/>
    </row>
    <row r="366" ht="14.25" customHeight="1">
      <c r="C366" s="6"/>
      <c r="D366" s="6"/>
      <c r="E366" s="6"/>
    </row>
    <row r="367" ht="14.25" customHeight="1">
      <c r="C367" s="6"/>
      <c r="D367" s="6"/>
      <c r="E367" s="6"/>
    </row>
    <row r="368" ht="14.25" customHeight="1">
      <c r="C368" s="6"/>
      <c r="D368" s="6"/>
      <c r="E368" s="6"/>
    </row>
    <row r="369" ht="14.25" customHeight="1">
      <c r="C369" s="6"/>
      <c r="D369" s="6"/>
      <c r="E369" s="6"/>
    </row>
    <row r="370" ht="14.25" customHeight="1">
      <c r="C370" s="6"/>
      <c r="D370" s="6"/>
      <c r="E370" s="6"/>
    </row>
    <row r="371" ht="14.25" customHeight="1">
      <c r="C371" s="6"/>
      <c r="D371" s="6"/>
      <c r="E371" s="6"/>
    </row>
    <row r="372" ht="14.25" customHeight="1">
      <c r="C372" s="6"/>
      <c r="D372" s="6"/>
      <c r="E372" s="6"/>
    </row>
    <row r="373" ht="14.25" customHeight="1">
      <c r="C373" s="6"/>
      <c r="D373" s="6"/>
      <c r="E373" s="6"/>
    </row>
    <row r="374" ht="14.25" customHeight="1">
      <c r="C374" s="6"/>
      <c r="D374" s="6"/>
      <c r="E374" s="6"/>
    </row>
    <row r="375" ht="14.25" customHeight="1">
      <c r="C375" s="6"/>
      <c r="D375" s="6"/>
      <c r="E375" s="6"/>
    </row>
    <row r="376" ht="14.25" customHeight="1">
      <c r="C376" s="6"/>
      <c r="D376" s="6"/>
      <c r="E376" s="6"/>
    </row>
    <row r="377" ht="14.25" customHeight="1">
      <c r="C377" s="6"/>
      <c r="D377" s="6"/>
      <c r="E377" s="6"/>
    </row>
    <row r="378" ht="14.25" customHeight="1">
      <c r="C378" s="6"/>
      <c r="D378" s="6"/>
      <c r="E378" s="6"/>
    </row>
    <row r="379" ht="14.25" customHeight="1">
      <c r="C379" s="6"/>
      <c r="D379" s="6"/>
      <c r="E379" s="6"/>
    </row>
    <row r="380" ht="14.25" customHeight="1">
      <c r="C380" s="6"/>
      <c r="D380" s="6"/>
      <c r="E380" s="6"/>
    </row>
    <row r="381" ht="14.25" customHeight="1">
      <c r="C381" s="6"/>
      <c r="D381" s="6"/>
      <c r="E381" s="6"/>
    </row>
    <row r="382" ht="14.25" customHeight="1">
      <c r="C382" s="6"/>
      <c r="D382" s="6"/>
      <c r="E382" s="6"/>
    </row>
    <row r="383" ht="14.25" customHeight="1">
      <c r="C383" s="6"/>
      <c r="D383" s="6"/>
      <c r="E383" s="6"/>
    </row>
    <row r="384" ht="14.25" customHeight="1">
      <c r="C384" s="6"/>
      <c r="D384" s="6"/>
      <c r="E384" s="6"/>
    </row>
    <row r="385" ht="14.25" customHeight="1">
      <c r="C385" s="6"/>
      <c r="D385" s="6"/>
      <c r="E385" s="6"/>
    </row>
    <row r="386" ht="14.25" customHeight="1">
      <c r="C386" s="6"/>
      <c r="D386" s="6"/>
      <c r="E386" s="6"/>
    </row>
    <row r="387" ht="14.25" customHeight="1">
      <c r="C387" s="6"/>
      <c r="D387" s="6"/>
      <c r="E387" s="6"/>
    </row>
    <row r="388" ht="14.25" customHeight="1">
      <c r="C388" s="6"/>
      <c r="D388" s="6"/>
      <c r="E388" s="6"/>
    </row>
    <row r="389" ht="14.25" customHeight="1">
      <c r="C389" s="6"/>
      <c r="D389" s="6"/>
      <c r="E389" s="6"/>
    </row>
    <row r="390" ht="14.25" customHeight="1">
      <c r="C390" s="6"/>
      <c r="D390" s="6"/>
      <c r="E390" s="6"/>
    </row>
    <row r="391" ht="14.25" customHeight="1">
      <c r="C391" s="6"/>
      <c r="D391" s="6"/>
      <c r="E391" s="6"/>
    </row>
    <row r="392" ht="14.25" customHeight="1">
      <c r="C392" s="6"/>
      <c r="D392" s="6"/>
      <c r="E392" s="6"/>
    </row>
    <row r="393" ht="14.25" customHeight="1">
      <c r="C393" s="6"/>
      <c r="D393" s="6"/>
      <c r="E393" s="6"/>
    </row>
    <row r="394" ht="14.25" customHeight="1">
      <c r="C394" s="6"/>
      <c r="D394" s="6"/>
      <c r="E394" s="6"/>
    </row>
    <row r="395" ht="14.25" customHeight="1">
      <c r="C395" s="6"/>
      <c r="D395" s="6"/>
      <c r="E395" s="6"/>
    </row>
    <row r="396" ht="14.25" customHeight="1">
      <c r="C396" s="6"/>
      <c r="D396" s="6"/>
      <c r="E396" s="6"/>
    </row>
    <row r="397" ht="14.25" customHeight="1">
      <c r="C397" s="6"/>
      <c r="D397" s="6"/>
      <c r="E397" s="6"/>
    </row>
    <row r="398" ht="14.25" customHeight="1">
      <c r="C398" s="6"/>
      <c r="D398" s="6"/>
      <c r="E398" s="6"/>
    </row>
    <row r="399" ht="14.25" customHeight="1">
      <c r="C399" s="6"/>
      <c r="D399" s="6"/>
      <c r="E399" s="6"/>
    </row>
    <row r="400" ht="14.25" customHeight="1">
      <c r="C400" s="6"/>
      <c r="D400" s="6"/>
      <c r="E400" s="6"/>
    </row>
    <row r="401" ht="14.25" customHeight="1">
      <c r="C401" s="6"/>
      <c r="D401" s="6"/>
      <c r="E401" s="6"/>
    </row>
    <row r="402" ht="14.25" customHeight="1">
      <c r="C402" s="6"/>
      <c r="D402" s="6"/>
      <c r="E402" s="6"/>
    </row>
    <row r="403" ht="14.25" customHeight="1">
      <c r="C403" s="6"/>
      <c r="D403" s="6"/>
      <c r="E403" s="6"/>
    </row>
    <row r="404" ht="14.25" customHeight="1">
      <c r="C404" s="6"/>
      <c r="D404" s="6"/>
      <c r="E404" s="6"/>
    </row>
    <row r="405" ht="14.25" customHeight="1">
      <c r="C405" s="6"/>
      <c r="D405" s="6"/>
      <c r="E405" s="6"/>
    </row>
    <row r="406" ht="14.25" customHeight="1">
      <c r="C406" s="6"/>
      <c r="D406" s="6"/>
      <c r="E406" s="6"/>
    </row>
    <row r="407" ht="14.25" customHeight="1">
      <c r="C407" s="6"/>
      <c r="D407" s="6"/>
      <c r="E407" s="6"/>
    </row>
    <row r="408" ht="14.25" customHeight="1">
      <c r="C408" s="6"/>
      <c r="D408" s="6"/>
      <c r="E408" s="6"/>
    </row>
    <row r="409" ht="14.25" customHeight="1">
      <c r="C409" s="6"/>
      <c r="D409" s="6"/>
      <c r="E409" s="6"/>
    </row>
    <row r="410" ht="14.25" customHeight="1">
      <c r="C410" s="6"/>
      <c r="D410" s="6"/>
      <c r="E410" s="6"/>
    </row>
    <row r="411" ht="14.25" customHeight="1">
      <c r="C411" s="6"/>
      <c r="D411" s="6"/>
      <c r="E411" s="6"/>
    </row>
    <row r="412" ht="14.25" customHeight="1">
      <c r="C412" s="6"/>
      <c r="D412" s="6"/>
      <c r="E412" s="6"/>
    </row>
    <row r="413" ht="14.25" customHeight="1">
      <c r="C413" s="6"/>
      <c r="D413" s="6"/>
      <c r="E413" s="6"/>
    </row>
    <row r="414" ht="14.25" customHeight="1">
      <c r="C414" s="6"/>
      <c r="D414" s="6"/>
      <c r="E414" s="6"/>
    </row>
    <row r="415" ht="14.25" customHeight="1">
      <c r="C415" s="6"/>
      <c r="D415" s="6"/>
      <c r="E415" s="6"/>
    </row>
    <row r="416" ht="14.25" customHeight="1">
      <c r="C416" s="6"/>
      <c r="D416" s="6"/>
      <c r="E416" s="6"/>
    </row>
    <row r="417" ht="14.25" customHeight="1">
      <c r="C417" s="6"/>
      <c r="D417" s="6"/>
      <c r="E417" s="6"/>
    </row>
    <row r="418" ht="14.25" customHeight="1">
      <c r="C418" s="6"/>
      <c r="D418" s="6"/>
      <c r="E418" s="6"/>
    </row>
    <row r="419" ht="14.25" customHeight="1">
      <c r="C419" s="6"/>
      <c r="D419" s="6"/>
      <c r="E419" s="6"/>
    </row>
    <row r="420" ht="14.25" customHeight="1">
      <c r="C420" s="6"/>
      <c r="D420" s="6"/>
      <c r="E420" s="6"/>
    </row>
    <row r="421" ht="14.25" customHeight="1">
      <c r="C421" s="6"/>
      <c r="D421" s="6"/>
      <c r="E421" s="6"/>
    </row>
    <row r="422" ht="14.25" customHeight="1">
      <c r="C422" s="6"/>
      <c r="D422" s="6"/>
      <c r="E422" s="6"/>
    </row>
    <row r="423" ht="14.25" customHeight="1">
      <c r="C423" s="6"/>
      <c r="D423" s="6"/>
      <c r="E423" s="6"/>
    </row>
    <row r="424" ht="14.25" customHeight="1">
      <c r="C424" s="6"/>
      <c r="D424" s="6"/>
      <c r="E424" s="6"/>
    </row>
    <row r="425" ht="14.25" customHeight="1">
      <c r="C425" s="6"/>
      <c r="D425" s="6"/>
      <c r="E425" s="6"/>
    </row>
    <row r="426" ht="14.25" customHeight="1">
      <c r="C426" s="6"/>
      <c r="D426" s="6"/>
      <c r="E426" s="6"/>
    </row>
    <row r="427" ht="14.25" customHeight="1">
      <c r="C427" s="6"/>
      <c r="D427" s="6"/>
      <c r="E427" s="6"/>
    </row>
    <row r="428" ht="14.25" customHeight="1">
      <c r="C428" s="6"/>
      <c r="D428" s="6"/>
      <c r="E428" s="6"/>
    </row>
    <row r="429" ht="14.25" customHeight="1">
      <c r="C429" s="6"/>
      <c r="D429" s="6"/>
      <c r="E429" s="6"/>
    </row>
    <row r="430" ht="14.25" customHeight="1">
      <c r="C430" s="6"/>
      <c r="D430" s="6"/>
      <c r="E430" s="6"/>
    </row>
    <row r="431" ht="14.25" customHeight="1">
      <c r="C431" s="6"/>
      <c r="D431" s="6"/>
      <c r="E431" s="6"/>
    </row>
    <row r="432" ht="14.25" customHeight="1">
      <c r="C432" s="6"/>
      <c r="D432" s="6"/>
      <c r="E432" s="6"/>
    </row>
    <row r="433" ht="14.25" customHeight="1">
      <c r="C433" s="6"/>
      <c r="D433" s="6"/>
      <c r="E433" s="6"/>
    </row>
    <row r="434" ht="14.25" customHeight="1">
      <c r="C434" s="6"/>
      <c r="D434" s="6"/>
      <c r="E434" s="6"/>
    </row>
    <row r="435" ht="14.25" customHeight="1">
      <c r="C435" s="6"/>
      <c r="D435" s="6"/>
      <c r="E435" s="6"/>
    </row>
    <row r="436" ht="14.25" customHeight="1">
      <c r="C436" s="6"/>
      <c r="D436" s="6"/>
      <c r="E436" s="6"/>
    </row>
    <row r="437" ht="14.25" customHeight="1">
      <c r="C437" s="6"/>
      <c r="D437" s="6"/>
      <c r="E437" s="6"/>
    </row>
    <row r="438" ht="14.25" customHeight="1">
      <c r="C438" s="6"/>
      <c r="D438" s="6"/>
      <c r="E438" s="6"/>
    </row>
    <row r="439" ht="14.25" customHeight="1">
      <c r="C439" s="6"/>
      <c r="D439" s="6"/>
      <c r="E439" s="6"/>
    </row>
    <row r="440" ht="14.25" customHeight="1">
      <c r="C440" s="6"/>
      <c r="D440" s="6"/>
      <c r="E440" s="6"/>
    </row>
    <row r="441" ht="14.25" customHeight="1">
      <c r="C441" s="6"/>
      <c r="D441" s="6"/>
      <c r="E441" s="6"/>
    </row>
    <row r="442" ht="14.25" customHeight="1">
      <c r="C442" s="6"/>
      <c r="D442" s="6"/>
      <c r="E442" s="6"/>
    </row>
    <row r="443" ht="14.25" customHeight="1">
      <c r="C443" s="6"/>
      <c r="D443" s="6"/>
      <c r="E443" s="6"/>
    </row>
    <row r="444" ht="14.25" customHeight="1">
      <c r="C444" s="6"/>
      <c r="D444" s="6"/>
      <c r="E444" s="6"/>
    </row>
    <row r="445" ht="14.25" customHeight="1">
      <c r="C445" s="6"/>
      <c r="D445" s="6"/>
      <c r="E445" s="6"/>
    </row>
    <row r="446" ht="14.25" customHeight="1">
      <c r="C446" s="6"/>
      <c r="D446" s="6"/>
      <c r="E446" s="6"/>
    </row>
    <row r="447" ht="14.25" customHeight="1">
      <c r="C447" s="6"/>
      <c r="D447" s="6"/>
      <c r="E447" s="6"/>
    </row>
    <row r="448" ht="14.25" customHeight="1">
      <c r="C448" s="6"/>
      <c r="D448" s="6"/>
      <c r="E448" s="6"/>
    </row>
    <row r="449" ht="14.25" customHeight="1">
      <c r="C449" s="6"/>
      <c r="D449" s="6"/>
      <c r="E449" s="6"/>
    </row>
    <row r="450" ht="14.25" customHeight="1">
      <c r="C450" s="6"/>
      <c r="D450" s="6"/>
      <c r="E450" s="6"/>
    </row>
    <row r="451" ht="14.25" customHeight="1">
      <c r="C451" s="6"/>
      <c r="D451" s="6"/>
      <c r="E451" s="6"/>
    </row>
    <row r="452" ht="14.25" customHeight="1">
      <c r="C452" s="6"/>
      <c r="D452" s="6"/>
      <c r="E452" s="6"/>
    </row>
    <row r="453" ht="14.25" customHeight="1">
      <c r="C453" s="6"/>
      <c r="D453" s="6"/>
      <c r="E453" s="6"/>
    </row>
    <row r="454" ht="14.25" customHeight="1">
      <c r="C454" s="6"/>
      <c r="D454" s="6"/>
      <c r="E454" s="6"/>
    </row>
    <row r="455" ht="14.25" customHeight="1">
      <c r="C455" s="6"/>
      <c r="D455" s="6"/>
      <c r="E455" s="6"/>
    </row>
    <row r="456" ht="14.25" customHeight="1">
      <c r="C456" s="6"/>
      <c r="D456" s="6"/>
      <c r="E456" s="6"/>
    </row>
    <row r="457" ht="14.25" customHeight="1">
      <c r="C457" s="6"/>
      <c r="D457" s="6"/>
      <c r="E457" s="6"/>
    </row>
    <row r="458" ht="14.25" customHeight="1">
      <c r="C458" s="6"/>
      <c r="D458" s="6"/>
      <c r="E458" s="6"/>
    </row>
    <row r="459" ht="14.25" customHeight="1">
      <c r="C459" s="6"/>
      <c r="D459" s="6"/>
      <c r="E459" s="6"/>
    </row>
    <row r="460" ht="14.25" customHeight="1">
      <c r="C460" s="6"/>
      <c r="D460" s="6"/>
      <c r="E460" s="6"/>
    </row>
    <row r="461" ht="14.25" customHeight="1">
      <c r="C461" s="6"/>
      <c r="D461" s="6"/>
      <c r="E461" s="6"/>
    </row>
    <row r="462" ht="14.25" customHeight="1">
      <c r="C462" s="6"/>
      <c r="D462" s="6"/>
      <c r="E462" s="6"/>
    </row>
    <row r="463" ht="14.25" customHeight="1">
      <c r="C463" s="6"/>
      <c r="D463" s="6"/>
      <c r="E463" s="6"/>
    </row>
    <row r="464" ht="14.25" customHeight="1">
      <c r="C464" s="6"/>
      <c r="D464" s="6"/>
      <c r="E464" s="6"/>
    </row>
    <row r="465" ht="14.25" customHeight="1">
      <c r="C465" s="6"/>
      <c r="D465" s="6"/>
      <c r="E465" s="6"/>
    </row>
    <row r="466" ht="14.25" customHeight="1">
      <c r="C466" s="6"/>
      <c r="D466" s="6"/>
      <c r="E466" s="6"/>
    </row>
    <row r="467" ht="14.25" customHeight="1">
      <c r="C467" s="6"/>
      <c r="D467" s="6"/>
      <c r="E467" s="6"/>
    </row>
    <row r="468" ht="14.25" customHeight="1">
      <c r="C468" s="6"/>
      <c r="D468" s="6"/>
      <c r="E468" s="6"/>
    </row>
    <row r="469" ht="14.25" customHeight="1">
      <c r="C469" s="6"/>
      <c r="D469" s="6"/>
      <c r="E469" s="6"/>
    </row>
    <row r="470" ht="14.25" customHeight="1">
      <c r="C470" s="6"/>
      <c r="D470" s="6"/>
      <c r="E470" s="6"/>
    </row>
    <row r="471" ht="14.25" customHeight="1">
      <c r="C471" s="6"/>
      <c r="D471" s="6"/>
      <c r="E471" s="6"/>
    </row>
    <row r="472" ht="14.25" customHeight="1">
      <c r="C472" s="6"/>
      <c r="D472" s="6"/>
      <c r="E472" s="6"/>
    </row>
    <row r="473" ht="14.25" customHeight="1">
      <c r="C473" s="6"/>
      <c r="D473" s="6"/>
      <c r="E473" s="6"/>
    </row>
    <row r="474" ht="14.25" customHeight="1">
      <c r="C474" s="6"/>
      <c r="D474" s="6"/>
      <c r="E474" s="6"/>
    </row>
    <row r="475" ht="14.25" customHeight="1">
      <c r="C475" s="6"/>
      <c r="D475" s="6"/>
      <c r="E475" s="6"/>
    </row>
    <row r="476" ht="14.25" customHeight="1">
      <c r="C476" s="6"/>
      <c r="D476" s="6"/>
      <c r="E476" s="6"/>
    </row>
    <row r="477" ht="14.25" customHeight="1">
      <c r="C477" s="6"/>
      <c r="D477" s="6"/>
      <c r="E477" s="6"/>
    </row>
    <row r="478" ht="14.25" customHeight="1">
      <c r="C478" s="6"/>
      <c r="D478" s="6"/>
      <c r="E478" s="6"/>
    </row>
    <row r="479" ht="14.25" customHeight="1">
      <c r="C479" s="6"/>
      <c r="D479" s="6"/>
      <c r="E479" s="6"/>
    </row>
    <row r="480" ht="14.25" customHeight="1">
      <c r="C480" s="6"/>
      <c r="D480" s="6"/>
      <c r="E480" s="6"/>
    </row>
    <row r="481" ht="14.25" customHeight="1">
      <c r="C481" s="6"/>
      <c r="D481" s="6"/>
      <c r="E481" s="6"/>
    </row>
    <row r="482" ht="14.25" customHeight="1">
      <c r="C482" s="6"/>
      <c r="D482" s="6"/>
      <c r="E482" s="6"/>
    </row>
    <row r="483" ht="14.25" customHeight="1">
      <c r="C483" s="6"/>
      <c r="D483" s="6"/>
      <c r="E483" s="6"/>
    </row>
    <row r="484" ht="14.25" customHeight="1">
      <c r="C484" s="6"/>
      <c r="D484" s="6"/>
      <c r="E484" s="6"/>
    </row>
    <row r="485" ht="14.25" customHeight="1">
      <c r="C485" s="6"/>
      <c r="D485" s="6"/>
      <c r="E485" s="6"/>
    </row>
    <row r="486" ht="14.25" customHeight="1">
      <c r="C486" s="6"/>
      <c r="D486" s="6"/>
      <c r="E486" s="6"/>
    </row>
    <row r="487" ht="14.25" customHeight="1">
      <c r="C487" s="6"/>
      <c r="D487" s="6"/>
      <c r="E487" s="6"/>
    </row>
    <row r="488" ht="14.25" customHeight="1">
      <c r="C488" s="6"/>
      <c r="D488" s="6"/>
      <c r="E488" s="6"/>
    </row>
    <row r="489" ht="14.25" customHeight="1">
      <c r="C489" s="6"/>
      <c r="D489" s="6"/>
      <c r="E489" s="6"/>
    </row>
    <row r="490" ht="14.25" customHeight="1">
      <c r="C490" s="6"/>
      <c r="D490" s="6"/>
      <c r="E490" s="6"/>
    </row>
    <row r="491" ht="14.25" customHeight="1">
      <c r="C491" s="6"/>
      <c r="D491" s="6"/>
      <c r="E491" s="6"/>
    </row>
    <row r="492" ht="14.25" customHeight="1">
      <c r="C492" s="6"/>
      <c r="D492" s="6"/>
      <c r="E492" s="6"/>
    </row>
    <row r="493" ht="14.25" customHeight="1">
      <c r="C493" s="6"/>
      <c r="D493" s="6"/>
      <c r="E493" s="6"/>
    </row>
    <row r="494" ht="14.25" customHeight="1">
      <c r="C494" s="6"/>
      <c r="D494" s="6"/>
      <c r="E494" s="6"/>
    </row>
    <row r="495" ht="14.25" customHeight="1">
      <c r="C495" s="6"/>
      <c r="D495" s="6"/>
      <c r="E495" s="6"/>
    </row>
    <row r="496" ht="14.25" customHeight="1">
      <c r="C496" s="6"/>
      <c r="D496" s="6"/>
      <c r="E496" s="6"/>
    </row>
    <row r="497" ht="14.25" customHeight="1">
      <c r="C497" s="6"/>
      <c r="D497" s="6"/>
      <c r="E497" s="6"/>
    </row>
    <row r="498" ht="14.25" customHeight="1">
      <c r="C498" s="6"/>
      <c r="D498" s="6"/>
      <c r="E498" s="6"/>
    </row>
    <row r="499" ht="14.25" customHeight="1">
      <c r="C499" s="6"/>
      <c r="D499" s="6"/>
      <c r="E499" s="6"/>
    </row>
    <row r="500" ht="14.25" customHeight="1">
      <c r="C500" s="6"/>
      <c r="D500" s="6"/>
      <c r="E500" s="6"/>
    </row>
    <row r="501" ht="14.25" customHeight="1">
      <c r="C501" s="6"/>
      <c r="D501" s="6"/>
      <c r="E501" s="6"/>
    </row>
    <row r="502" ht="14.25" customHeight="1">
      <c r="C502" s="6"/>
      <c r="D502" s="6"/>
      <c r="E502" s="6"/>
    </row>
    <row r="503" ht="14.25" customHeight="1">
      <c r="C503" s="6"/>
      <c r="D503" s="6"/>
      <c r="E503" s="6"/>
    </row>
    <row r="504" ht="14.25" customHeight="1">
      <c r="C504" s="6"/>
      <c r="D504" s="6"/>
      <c r="E504" s="6"/>
    </row>
    <row r="505" ht="14.25" customHeight="1">
      <c r="C505" s="6"/>
      <c r="D505" s="6"/>
      <c r="E505" s="6"/>
    </row>
    <row r="506" ht="14.25" customHeight="1">
      <c r="C506" s="6"/>
      <c r="D506" s="6"/>
      <c r="E506" s="6"/>
    </row>
    <row r="507" ht="14.25" customHeight="1">
      <c r="C507" s="6"/>
      <c r="D507" s="6"/>
      <c r="E507" s="6"/>
    </row>
    <row r="508" ht="14.25" customHeight="1">
      <c r="C508" s="6"/>
      <c r="D508" s="6"/>
      <c r="E508" s="6"/>
    </row>
    <row r="509" ht="14.25" customHeight="1">
      <c r="C509" s="6"/>
      <c r="D509" s="6"/>
      <c r="E509" s="6"/>
    </row>
    <row r="510" ht="14.25" customHeight="1">
      <c r="C510" s="6"/>
      <c r="D510" s="6"/>
      <c r="E510" s="6"/>
    </row>
    <row r="511" ht="14.25" customHeight="1">
      <c r="C511" s="6"/>
      <c r="D511" s="6"/>
      <c r="E511" s="6"/>
    </row>
    <row r="512" ht="14.25" customHeight="1">
      <c r="C512" s="6"/>
      <c r="D512" s="6"/>
      <c r="E512" s="6"/>
    </row>
    <row r="513" ht="14.25" customHeight="1">
      <c r="C513" s="6"/>
      <c r="D513" s="6"/>
      <c r="E513" s="6"/>
    </row>
    <row r="514" ht="14.25" customHeight="1">
      <c r="C514" s="6"/>
      <c r="D514" s="6"/>
      <c r="E514" s="6"/>
    </row>
    <row r="515" ht="14.25" customHeight="1">
      <c r="C515" s="6"/>
      <c r="D515" s="6"/>
      <c r="E515" s="6"/>
    </row>
    <row r="516" ht="14.25" customHeight="1">
      <c r="C516" s="6"/>
      <c r="D516" s="6"/>
      <c r="E516" s="6"/>
    </row>
    <row r="517" ht="14.25" customHeight="1">
      <c r="C517" s="6"/>
      <c r="D517" s="6"/>
      <c r="E517" s="6"/>
    </row>
    <row r="518" ht="14.25" customHeight="1">
      <c r="C518" s="6"/>
      <c r="D518" s="6"/>
      <c r="E518" s="6"/>
    </row>
    <row r="519" ht="14.25" customHeight="1">
      <c r="C519" s="6"/>
      <c r="D519" s="6"/>
      <c r="E519" s="6"/>
    </row>
    <row r="520" ht="14.25" customHeight="1">
      <c r="C520" s="6"/>
      <c r="D520" s="6"/>
      <c r="E520" s="6"/>
    </row>
    <row r="521" ht="14.25" customHeight="1">
      <c r="C521" s="6"/>
      <c r="D521" s="6"/>
      <c r="E521" s="6"/>
    </row>
    <row r="522" ht="14.25" customHeight="1">
      <c r="C522" s="6"/>
      <c r="D522" s="6"/>
      <c r="E522" s="6"/>
    </row>
    <row r="523" ht="14.25" customHeight="1">
      <c r="C523" s="6"/>
      <c r="D523" s="6"/>
      <c r="E523" s="6"/>
    </row>
    <row r="524" ht="14.25" customHeight="1">
      <c r="C524" s="6"/>
      <c r="D524" s="6"/>
      <c r="E524" s="6"/>
    </row>
    <row r="525" ht="14.25" customHeight="1">
      <c r="C525" s="6"/>
      <c r="D525" s="6"/>
      <c r="E525" s="6"/>
    </row>
    <row r="526" ht="14.25" customHeight="1">
      <c r="C526" s="6"/>
      <c r="D526" s="6"/>
      <c r="E526" s="6"/>
    </row>
    <row r="527" ht="14.25" customHeight="1">
      <c r="C527" s="6"/>
      <c r="D527" s="6"/>
      <c r="E527" s="6"/>
    </row>
    <row r="528" ht="14.25" customHeight="1">
      <c r="C528" s="6"/>
      <c r="D528" s="6"/>
      <c r="E528" s="6"/>
    </row>
    <row r="529" ht="14.25" customHeight="1">
      <c r="C529" s="6"/>
      <c r="D529" s="6"/>
      <c r="E529" s="6"/>
    </row>
    <row r="530" ht="14.25" customHeight="1">
      <c r="C530" s="6"/>
      <c r="D530" s="6"/>
      <c r="E530" s="6"/>
    </row>
    <row r="531" ht="14.25" customHeight="1">
      <c r="C531" s="6"/>
      <c r="D531" s="6"/>
      <c r="E531" s="6"/>
    </row>
    <row r="532" ht="14.25" customHeight="1">
      <c r="C532" s="6"/>
      <c r="D532" s="6"/>
      <c r="E532" s="6"/>
    </row>
    <row r="533" ht="14.25" customHeight="1">
      <c r="C533" s="6"/>
      <c r="D533" s="6"/>
      <c r="E533" s="6"/>
    </row>
    <row r="534" ht="14.25" customHeight="1">
      <c r="C534" s="6"/>
      <c r="D534" s="6"/>
      <c r="E534" s="6"/>
    </row>
    <row r="535" ht="14.25" customHeight="1">
      <c r="C535" s="6"/>
      <c r="D535" s="6"/>
      <c r="E535" s="6"/>
    </row>
    <row r="536" ht="14.25" customHeight="1">
      <c r="C536" s="6"/>
      <c r="D536" s="6"/>
      <c r="E536" s="6"/>
    </row>
    <row r="537" ht="14.25" customHeight="1">
      <c r="C537" s="6"/>
      <c r="D537" s="6"/>
      <c r="E537" s="6"/>
    </row>
    <row r="538" ht="14.25" customHeight="1">
      <c r="C538" s="6"/>
      <c r="D538" s="6"/>
      <c r="E538" s="6"/>
    </row>
    <row r="539" ht="14.25" customHeight="1">
      <c r="C539" s="6"/>
      <c r="D539" s="6"/>
      <c r="E539" s="6"/>
    </row>
    <row r="540" ht="14.25" customHeight="1">
      <c r="C540" s="6"/>
      <c r="D540" s="6"/>
      <c r="E540" s="6"/>
    </row>
    <row r="541" ht="14.25" customHeight="1">
      <c r="C541" s="6"/>
      <c r="D541" s="6"/>
      <c r="E541" s="6"/>
    </row>
    <row r="542" ht="14.25" customHeight="1">
      <c r="C542" s="6"/>
      <c r="D542" s="6"/>
      <c r="E542" s="6"/>
    </row>
    <row r="543" ht="14.25" customHeight="1">
      <c r="C543" s="6"/>
      <c r="D543" s="6"/>
      <c r="E543" s="6"/>
    </row>
    <row r="544" ht="14.25" customHeight="1">
      <c r="C544" s="6"/>
      <c r="D544" s="6"/>
      <c r="E544" s="6"/>
    </row>
    <row r="545" ht="14.25" customHeight="1">
      <c r="C545" s="6"/>
      <c r="D545" s="6"/>
      <c r="E545" s="6"/>
    </row>
    <row r="546" ht="14.25" customHeight="1">
      <c r="C546" s="6"/>
      <c r="D546" s="6"/>
      <c r="E546" s="6"/>
    </row>
    <row r="547" ht="14.25" customHeight="1">
      <c r="C547" s="6"/>
      <c r="D547" s="6"/>
      <c r="E547" s="6"/>
    </row>
    <row r="548" ht="14.25" customHeight="1">
      <c r="C548" s="6"/>
      <c r="D548" s="6"/>
      <c r="E548" s="6"/>
    </row>
    <row r="549" ht="14.25" customHeight="1">
      <c r="C549" s="6"/>
      <c r="D549" s="6"/>
      <c r="E549" s="6"/>
    </row>
    <row r="550" ht="14.25" customHeight="1">
      <c r="C550" s="6"/>
      <c r="D550" s="6"/>
      <c r="E550" s="6"/>
    </row>
    <row r="551" ht="14.25" customHeight="1">
      <c r="C551" s="6"/>
      <c r="D551" s="6"/>
      <c r="E551" s="6"/>
    </row>
    <row r="552" ht="14.25" customHeight="1">
      <c r="C552" s="6"/>
      <c r="D552" s="6"/>
      <c r="E552" s="6"/>
    </row>
    <row r="553" ht="14.25" customHeight="1">
      <c r="C553" s="6"/>
      <c r="D553" s="6"/>
      <c r="E553" s="6"/>
    </row>
    <row r="554" ht="14.25" customHeight="1">
      <c r="C554" s="6"/>
      <c r="D554" s="6"/>
      <c r="E554" s="6"/>
    </row>
    <row r="555" ht="14.25" customHeight="1">
      <c r="C555" s="6"/>
      <c r="D555" s="6"/>
      <c r="E555" s="6"/>
    </row>
    <row r="556" ht="14.25" customHeight="1">
      <c r="C556" s="6"/>
      <c r="D556" s="6"/>
      <c r="E556" s="6"/>
    </row>
    <row r="557" ht="14.25" customHeight="1">
      <c r="C557" s="6"/>
      <c r="D557" s="6"/>
      <c r="E557" s="6"/>
    </row>
    <row r="558" ht="14.25" customHeight="1">
      <c r="C558" s="6"/>
      <c r="D558" s="6"/>
      <c r="E558" s="6"/>
    </row>
    <row r="559" ht="14.25" customHeight="1">
      <c r="C559" s="6"/>
      <c r="D559" s="6"/>
      <c r="E559" s="6"/>
    </row>
    <row r="560" ht="14.25" customHeight="1">
      <c r="C560" s="6"/>
      <c r="D560" s="6"/>
      <c r="E560" s="6"/>
    </row>
    <row r="561" ht="14.25" customHeight="1">
      <c r="C561" s="6"/>
      <c r="D561" s="6"/>
      <c r="E561" s="6"/>
    </row>
    <row r="562" ht="14.25" customHeight="1">
      <c r="C562" s="6"/>
      <c r="D562" s="6"/>
      <c r="E562" s="6"/>
    </row>
    <row r="563" ht="14.25" customHeight="1">
      <c r="C563" s="6"/>
      <c r="D563" s="6"/>
      <c r="E563" s="6"/>
    </row>
    <row r="564" ht="14.25" customHeight="1">
      <c r="C564" s="6"/>
      <c r="D564" s="6"/>
      <c r="E564" s="6"/>
    </row>
    <row r="565" ht="14.25" customHeight="1">
      <c r="C565" s="6"/>
      <c r="D565" s="6"/>
      <c r="E565" s="6"/>
    </row>
    <row r="566" ht="14.25" customHeight="1">
      <c r="C566" s="6"/>
      <c r="D566" s="6"/>
      <c r="E566" s="6"/>
    </row>
    <row r="567" ht="14.25" customHeight="1">
      <c r="C567" s="6"/>
      <c r="D567" s="6"/>
      <c r="E567" s="6"/>
    </row>
    <row r="568" ht="14.25" customHeight="1">
      <c r="C568" s="6"/>
      <c r="D568" s="6"/>
      <c r="E568" s="6"/>
    </row>
    <row r="569" ht="14.25" customHeight="1">
      <c r="C569" s="6"/>
      <c r="D569" s="6"/>
      <c r="E569" s="6"/>
    </row>
    <row r="570" ht="14.25" customHeight="1">
      <c r="C570" s="6"/>
      <c r="D570" s="6"/>
      <c r="E570" s="6"/>
    </row>
    <row r="571" ht="14.25" customHeight="1">
      <c r="C571" s="6"/>
      <c r="D571" s="6"/>
      <c r="E571" s="6"/>
    </row>
    <row r="572" ht="14.25" customHeight="1">
      <c r="C572" s="6"/>
      <c r="D572" s="6"/>
      <c r="E572" s="6"/>
    </row>
    <row r="573" ht="14.25" customHeight="1">
      <c r="C573" s="6"/>
      <c r="D573" s="6"/>
      <c r="E573" s="6"/>
    </row>
    <row r="574" ht="14.25" customHeight="1">
      <c r="C574" s="6"/>
      <c r="D574" s="6"/>
      <c r="E574" s="6"/>
    </row>
    <row r="575" ht="14.25" customHeight="1">
      <c r="C575" s="6"/>
      <c r="D575" s="6"/>
      <c r="E575" s="6"/>
    </row>
    <row r="576" ht="14.25" customHeight="1">
      <c r="C576" s="6"/>
      <c r="D576" s="6"/>
      <c r="E576" s="6"/>
    </row>
    <row r="577" ht="14.25" customHeight="1">
      <c r="C577" s="6"/>
      <c r="D577" s="6"/>
      <c r="E577" s="6"/>
    </row>
    <row r="578" ht="14.25" customHeight="1">
      <c r="C578" s="6"/>
      <c r="D578" s="6"/>
      <c r="E578" s="6"/>
    </row>
    <row r="579" ht="14.25" customHeight="1">
      <c r="C579" s="6"/>
      <c r="D579" s="6"/>
      <c r="E579" s="6"/>
    </row>
    <row r="580" ht="14.25" customHeight="1">
      <c r="C580" s="6"/>
      <c r="D580" s="6"/>
      <c r="E580" s="6"/>
    </row>
    <row r="581" ht="14.25" customHeight="1">
      <c r="C581" s="6"/>
      <c r="D581" s="6"/>
      <c r="E581" s="6"/>
    </row>
    <row r="582" ht="14.25" customHeight="1">
      <c r="C582" s="6"/>
      <c r="D582" s="6"/>
      <c r="E582" s="6"/>
    </row>
    <row r="583" ht="14.25" customHeight="1">
      <c r="C583" s="6"/>
      <c r="D583" s="6"/>
      <c r="E583" s="6"/>
    </row>
    <row r="584" ht="14.25" customHeight="1">
      <c r="C584" s="6"/>
      <c r="D584" s="6"/>
      <c r="E584" s="6"/>
    </row>
    <row r="585" ht="14.25" customHeight="1">
      <c r="C585" s="6"/>
      <c r="D585" s="6"/>
      <c r="E585" s="6"/>
    </row>
    <row r="586" ht="14.25" customHeight="1">
      <c r="C586" s="6"/>
      <c r="D586" s="6"/>
      <c r="E586" s="6"/>
    </row>
    <row r="587" ht="14.25" customHeight="1">
      <c r="C587" s="6"/>
      <c r="D587" s="6"/>
      <c r="E587" s="6"/>
    </row>
    <row r="588" ht="14.25" customHeight="1">
      <c r="C588" s="6"/>
      <c r="D588" s="6"/>
      <c r="E588" s="6"/>
    </row>
    <row r="589" ht="14.25" customHeight="1">
      <c r="C589" s="6"/>
      <c r="D589" s="6"/>
      <c r="E589" s="6"/>
    </row>
    <row r="590" ht="14.25" customHeight="1">
      <c r="C590" s="6"/>
      <c r="D590" s="6"/>
      <c r="E590" s="6"/>
    </row>
    <row r="591" ht="14.25" customHeight="1">
      <c r="C591" s="6"/>
      <c r="D591" s="6"/>
      <c r="E591" s="6"/>
    </row>
    <row r="592" ht="14.25" customHeight="1">
      <c r="C592" s="6"/>
      <c r="D592" s="6"/>
      <c r="E592" s="6"/>
    </row>
    <row r="593" ht="14.25" customHeight="1">
      <c r="C593" s="6"/>
      <c r="D593" s="6"/>
      <c r="E593" s="6"/>
    </row>
    <row r="594" ht="14.25" customHeight="1">
      <c r="C594" s="6"/>
      <c r="D594" s="6"/>
      <c r="E594" s="6"/>
    </row>
    <row r="595" ht="14.25" customHeight="1">
      <c r="C595" s="6"/>
      <c r="D595" s="6"/>
      <c r="E595" s="6"/>
    </row>
    <row r="596" ht="14.25" customHeight="1">
      <c r="C596" s="6"/>
      <c r="D596" s="6"/>
      <c r="E596" s="6"/>
    </row>
    <row r="597" ht="14.25" customHeight="1">
      <c r="C597" s="6"/>
      <c r="D597" s="6"/>
      <c r="E597" s="6"/>
    </row>
    <row r="598" ht="14.25" customHeight="1">
      <c r="C598" s="6"/>
      <c r="D598" s="6"/>
      <c r="E598" s="6"/>
    </row>
    <row r="599" ht="14.25" customHeight="1">
      <c r="C599" s="6"/>
      <c r="D599" s="6"/>
      <c r="E599" s="6"/>
    </row>
    <row r="600" ht="14.25" customHeight="1">
      <c r="C600" s="6"/>
      <c r="D600" s="6"/>
      <c r="E600" s="6"/>
    </row>
    <row r="601" ht="14.25" customHeight="1">
      <c r="C601" s="6"/>
      <c r="D601" s="6"/>
      <c r="E601" s="6"/>
    </row>
    <row r="602" ht="14.25" customHeight="1">
      <c r="C602" s="6"/>
      <c r="D602" s="6"/>
      <c r="E602" s="6"/>
    </row>
    <row r="603" ht="14.25" customHeight="1">
      <c r="C603" s="6"/>
      <c r="D603" s="6"/>
      <c r="E603" s="6"/>
    </row>
    <row r="604" ht="14.25" customHeight="1">
      <c r="C604" s="6"/>
      <c r="D604" s="6"/>
      <c r="E604" s="6"/>
    </row>
    <row r="605" ht="14.25" customHeight="1">
      <c r="C605" s="6"/>
      <c r="D605" s="6"/>
      <c r="E605" s="6"/>
    </row>
    <row r="606" ht="14.25" customHeight="1">
      <c r="C606" s="6"/>
      <c r="D606" s="6"/>
      <c r="E606" s="6"/>
    </row>
    <row r="607" ht="14.25" customHeight="1">
      <c r="C607" s="6"/>
      <c r="D607" s="6"/>
      <c r="E607" s="6"/>
    </row>
    <row r="608" ht="14.25" customHeight="1">
      <c r="C608" s="6"/>
      <c r="D608" s="6"/>
      <c r="E608" s="6"/>
    </row>
    <row r="609" ht="14.25" customHeight="1">
      <c r="C609" s="6"/>
      <c r="D609" s="6"/>
      <c r="E609" s="6"/>
    </row>
    <row r="610" ht="14.25" customHeight="1">
      <c r="C610" s="6"/>
      <c r="D610" s="6"/>
      <c r="E610" s="6"/>
    </row>
    <row r="611" ht="14.25" customHeight="1">
      <c r="C611" s="6"/>
      <c r="D611" s="6"/>
      <c r="E611" s="6"/>
    </row>
    <row r="612" ht="14.25" customHeight="1">
      <c r="C612" s="6"/>
      <c r="D612" s="6"/>
      <c r="E612" s="6"/>
    </row>
    <row r="613" ht="14.25" customHeight="1">
      <c r="C613" s="6"/>
      <c r="D613" s="6"/>
      <c r="E613" s="6"/>
    </row>
    <row r="614" ht="14.25" customHeight="1">
      <c r="C614" s="6"/>
      <c r="D614" s="6"/>
      <c r="E614" s="6"/>
    </row>
    <row r="615" ht="14.25" customHeight="1">
      <c r="C615" s="6"/>
      <c r="D615" s="6"/>
      <c r="E615" s="6"/>
    </row>
    <row r="616" ht="14.25" customHeight="1">
      <c r="C616" s="6"/>
      <c r="D616" s="6"/>
      <c r="E616" s="6"/>
    </row>
    <row r="617" ht="14.25" customHeight="1">
      <c r="C617" s="6"/>
      <c r="D617" s="6"/>
      <c r="E617" s="6"/>
    </row>
    <row r="618" ht="14.25" customHeight="1">
      <c r="C618" s="6"/>
      <c r="D618" s="6"/>
      <c r="E618" s="6"/>
    </row>
    <row r="619" ht="14.25" customHeight="1">
      <c r="C619" s="6"/>
      <c r="D619" s="6"/>
      <c r="E619" s="6"/>
    </row>
    <row r="620" ht="14.25" customHeight="1">
      <c r="C620" s="6"/>
      <c r="D620" s="6"/>
      <c r="E620" s="6"/>
    </row>
    <row r="621" ht="14.25" customHeight="1">
      <c r="C621" s="6"/>
      <c r="D621" s="6"/>
      <c r="E621" s="6"/>
    </row>
    <row r="622" ht="14.25" customHeight="1">
      <c r="C622" s="6"/>
      <c r="D622" s="6"/>
      <c r="E622" s="6"/>
    </row>
    <row r="623" ht="14.25" customHeight="1">
      <c r="C623" s="6"/>
      <c r="D623" s="6"/>
      <c r="E623" s="6"/>
    </row>
    <row r="624" ht="14.25" customHeight="1">
      <c r="C624" s="6"/>
      <c r="D624" s="6"/>
      <c r="E624" s="6"/>
    </row>
    <row r="625" ht="14.25" customHeight="1">
      <c r="C625" s="6"/>
      <c r="D625" s="6"/>
      <c r="E625" s="6"/>
    </row>
    <row r="626" ht="14.25" customHeight="1">
      <c r="C626" s="6"/>
      <c r="D626" s="6"/>
      <c r="E626" s="6"/>
    </row>
    <row r="627" ht="14.25" customHeight="1">
      <c r="C627" s="6"/>
      <c r="D627" s="6"/>
      <c r="E627" s="6"/>
    </row>
    <row r="628" ht="14.25" customHeight="1">
      <c r="C628" s="6"/>
      <c r="D628" s="6"/>
      <c r="E628" s="6"/>
    </row>
    <row r="629" ht="14.25" customHeight="1">
      <c r="C629" s="6"/>
      <c r="D629" s="6"/>
      <c r="E629" s="6"/>
    </row>
    <row r="630" ht="14.25" customHeight="1">
      <c r="C630" s="6"/>
      <c r="D630" s="6"/>
      <c r="E630" s="6"/>
    </row>
    <row r="631" ht="14.25" customHeight="1">
      <c r="C631" s="6"/>
      <c r="D631" s="6"/>
      <c r="E631" s="6"/>
    </row>
    <row r="632" ht="14.25" customHeight="1">
      <c r="C632" s="6"/>
      <c r="D632" s="6"/>
      <c r="E632" s="6"/>
    </row>
    <row r="633" ht="14.25" customHeight="1">
      <c r="C633" s="6"/>
      <c r="D633" s="6"/>
      <c r="E633" s="6"/>
    </row>
    <row r="634" ht="14.25" customHeight="1">
      <c r="C634" s="6"/>
      <c r="D634" s="6"/>
      <c r="E634" s="6"/>
    </row>
    <row r="635" ht="14.25" customHeight="1">
      <c r="C635" s="6"/>
      <c r="D635" s="6"/>
      <c r="E635" s="6"/>
    </row>
    <row r="636" ht="14.25" customHeight="1">
      <c r="C636" s="6"/>
      <c r="D636" s="6"/>
      <c r="E636" s="6"/>
    </row>
    <row r="637" ht="14.25" customHeight="1">
      <c r="C637" s="6"/>
      <c r="D637" s="6"/>
      <c r="E637" s="6"/>
    </row>
    <row r="638" ht="14.25" customHeight="1">
      <c r="C638" s="6"/>
      <c r="D638" s="6"/>
      <c r="E638" s="6"/>
    </row>
    <row r="639" ht="14.25" customHeight="1">
      <c r="C639" s="6"/>
      <c r="D639" s="6"/>
      <c r="E639" s="6"/>
    </row>
    <row r="640" ht="14.25" customHeight="1">
      <c r="C640" s="6"/>
      <c r="D640" s="6"/>
      <c r="E640" s="6"/>
    </row>
    <row r="641" ht="14.25" customHeight="1">
      <c r="C641" s="6"/>
      <c r="D641" s="6"/>
      <c r="E641" s="6"/>
    </row>
    <row r="642" ht="14.25" customHeight="1">
      <c r="C642" s="6"/>
      <c r="D642" s="6"/>
      <c r="E642" s="6"/>
    </row>
    <row r="643" ht="14.25" customHeight="1">
      <c r="C643" s="6"/>
      <c r="D643" s="6"/>
      <c r="E643" s="6"/>
    </row>
    <row r="644" ht="14.25" customHeight="1">
      <c r="C644" s="6"/>
      <c r="D644" s="6"/>
      <c r="E644" s="6"/>
    </row>
    <row r="645" ht="14.25" customHeight="1">
      <c r="C645" s="6"/>
      <c r="D645" s="6"/>
      <c r="E645" s="6"/>
    </row>
    <row r="646" ht="14.25" customHeight="1">
      <c r="C646" s="6"/>
      <c r="D646" s="6"/>
      <c r="E646" s="6"/>
    </row>
    <row r="647" ht="14.25" customHeight="1">
      <c r="C647" s="6"/>
      <c r="D647" s="6"/>
      <c r="E647" s="6"/>
    </row>
    <row r="648" ht="14.25" customHeight="1">
      <c r="C648" s="6"/>
      <c r="D648" s="6"/>
      <c r="E648" s="6"/>
    </row>
    <row r="649" ht="14.25" customHeight="1">
      <c r="C649" s="6"/>
      <c r="D649" s="6"/>
      <c r="E649" s="6"/>
    </row>
    <row r="650" ht="14.25" customHeight="1">
      <c r="C650" s="6"/>
      <c r="D650" s="6"/>
      <c r="E650" s="6"/>
    </row>
    <row r="651" ht="14.25" customHeight="1">
      <c r="C651" s="6"/>
      <c r="D651" s="6"/>
      <c r="E651" s="6"/>
    </row>
    <row r="652" ht="14.25" customHeight="1">
      <c r="C652" s="6"/>
      <c r="D652" s="6"/>
      <c r="E652" s="6"/>
    </row>
    <row r="653" ht="14.25" customHeight="1">
      <c r="C653" s="6"/>
      <c r="D653" s="6"/>
      <c r="E653" s="6"/>
    </row>
    <row r="654" ht="14.25" customHeight="1">
      <c r="C654" s="6"/>
      <c r="D654" s="6"/>
      <c r="E654" s="6"/>
    </row>
    <row r="655" ht="14.25" customHeight="1">
      <c r="C655" s="6"/>
      <c r="D655" s="6"/>
      <c r="E655" s="6"/>
    </row>
    <row r="656" ht="14.25" customHeight="1">
      <c r="C656" s="6"/>
      <c r="D656" s="6"/>
      <c r="E656" s="6"/>
    </row>
    <row r="657" ht="14.25" customHeight="1">
      <c r="C657" s="6"/>
      <c r="D657" s="6"/>
      <c r="E657" s="6"/>
    </row>
    <row r="658" ht="14.25" customHeight="1">
      <c r="C658" s="6"/>
      <c r="D658" s="6"/>
      <c r="E658" s="6"/>
    </row>
    <row r="659" ht="14.25" customHeight="1">
      <c r="C659" s="6"/>
      <c r="D659" s="6"/>
      <c r="E659" s="6"/>
    </row>
    <row r="660" ht="14.25" customHeight="1">
      <c r="C660" s="6"/>
      <c r="D660" s="6"/>
      <c r="E660" s="6"/>
    </row>
    <row r="661" ht="14.25" customHeight="1">
      <c r="C661" s="6"/>
      <c r="D661" s="6"/>
      <c r="E661" s="6"/>
    </row>
    <row r="662" ht="14.25" customHeight="1">
      <c r="C662" s="6"/>
      <c r="D662" s="6"/>
      <c r="E662" s="6"/>
    </row>
    <row r="663" ht="14.25" customHeight="1">
      <c r="C663" s="6"/>
      <c r="D663" s="6"/>
      <c r="E663" s="6"/>
    </row>
    <row r="664" ht="14.25" customHeight="1">
      <c r="C664" s="6"/>
      <c r="D664" s="6"/>
      <c r="E664" s="6"/>
    </row>
    <row r="665" ht="14.25" customHeight="1">
      <c r="C665" s="6"/>
      <c r="D665" s="6"/>
      <c r="E665" s="6"/>
    </row>
    <row r="666" ht="14.25" customHeight="1">
      <c r="C666" s="6"/>
      <c r="D666" s="6"/>
      <c r="E666" s="6"/>
    </row>
    <row r="667" ht="14.25" customHeight="1">
      <c r="C667" s="6"/>
      <c r="D667" s="6"/>
      <c r="E667" s="6"/>
    </row>
    <row r="668" ht="14.25" customHeight="1">
      <c r="C668" s="6"/>
      <c r="D668" s="6"/>
      <c r="E668" s="6"/>
    </row>
    <row r="669" ht="14.25" customHeight="1">
      <c r="C669" s="6"/>
      <c r="D669" s="6"/>
      <c r="E669" s="6"/>
    </row>
    <row r="670" ht="14.25" customHeight="1">
      <c r="C670" s="6"/>
      <c r="D670" s="6"/>
      <c r="E670" s="6"/>
    </row>
    <row r="671" ht="14.25" customHeight="1">
      <c r="C671" s="6"/>
      <c r="D671" s="6"/>
      <c r="E671" s="6"/>
    </row>
    <row r="672" ht="14.25" customHeight="1">
      <c r="C672" s="6"/>
      <c r="D672" s="6"/>
      <c r="E672" s="6"/>
    </row>
    <row r="673" ht="14.25" customHeight="1">
      <c r="C673" s="6"/>
      <c r="D673" s="6"/>
      <c r="E673" s="6"/>
    </row>
    <row r="674" ht="14.25" customHeight="1">
      <c r="C674" s="6"/>
      <c r="D674" s="6"/>
      <c r="E674" s="6"/>
    </row>
    <row r="675" ht="14.25" customHeight="1">
      <c r="C675" s="6"/>
      <c r="D675" s="6"/>
      <c r="E675" s="6"/>
    </row>
    <row r="676" ht="14.25" customHeight="1">
      <c r="C676" s="6"/>
      <c r="D676" s="6"/>
      <c r="E676" s="6"/>
    </row>
    <row r="677" ht="14.25" customHeight="1">
      <c r="C677" s="6"/>
      <c r="D677" s="6"/>
      <c r="E677" s="6"/>
    </row>
    <row r="678" ht="14.25" customHeight="1">
      <c r="C678" s="6"/>
      <c r="D678" s="6"/>
      <c r="E678" s="6"/>
    </row>
    <row r="679" ht="14.25" customHeight="1">
      <c r="C679" s="6"/>
      <c r="D679" s="6"/>
      <c r="E679" s="6"/>
    </row>
    <row r="680" ht="14.25" customHeight="1">
      <c r="C680" s="6"/>
      <c r="D680" s="6"/>
      <c r="E680" s="6"/>
    </row>
    <row r="681" ht="14.25" customHeight="1">
      <c r="C681" s="6"/>
      <c r="D681" s="6"/>
      <c r="E681" s="6"/>
    </row>
    <row r="682" ht="14.25" customHeight="1">
      <c r="C682" s="6"/>
      <c r="D682" s="6"/>
      <c r="E682" s="6"/>
    </row>
    <row r="683" ht="14.25" customHeight="1">
      <c r="C683" s="6"/>
      <c r="D683" s="6"/>
      <c r="E683" s="6"/>
    </row>
    <row r="684" ht="14.25" customHeight="1">
      <c r="C684" s="6"/>
      <c r="D684" s="6"/>
      <c r="E684" s="6"/>
    </row>
    <row r="685" ht="14.25" customHeight="1">
      <c r="C685" s="6"/>
      <c r="D685" s="6"/>
      <c r="E685" s="6"/>
    </row>
    <row r="686" ht="14.25" customHeight="1">
      <c r="C686" s="6"/>
      <c r="D686" s="6"/>
      <c r="E686" s="6"/>
    </row>
    <row r="687" ht="14.25" customHeight="1">
      <c r="C687" s="6"/>
      <c r="D687" s="6"/>
      <c r="E687" s="6"/>
    </row>
    <row r="688" ht="14.25" customHeight="1">
      <c r="C688" s="6"/>
      <c r="D688" s="6"/>
      <c r="E688" s="6"/>
    </row>
    <row r="689" ht="14.25" customHeight="1">
      <c r="C689" s="6"/>
      <c r="D689" s="6"/>
      <c r="E689" s="6"/>
    </row>
    <row r="690" ht="14.25" customHeight="1">
      <c r="C690" s="6"/>
      <c r="D690" s="6"/>
      <c r="E690" s="6"/>
    </row>
    <row r="691" ht="14.25" customHeight="1">
      <c r="C691" s="6"/>
      <c r="D691" s="6"/>
      <c r="E691" s="6"/>
    </row>
    <row r="692" ht="14.25" customHeight="1">
      <c r="C692" s="6"/>
      <c r="D692" s="6"/>
      <c r="E692" s="6"/>
    </row>
    <row r="693" ht="14.25" customHeight="1">
      <c r="C693" s="6"/>
      <c r="D693" s="6"/>
      <c r="E693" s="6"/>
    </row>
    <row r="694" ht="14.25" customHeight="1">
      <c r="C694" s="6"/>
      <c r="D694" s="6"/>
      <c r="E694" s="6"/>
    </row>
    <row r="695" ht="14.25" customHeight="1">
      <c r="C695" s="6"/>
      <c r="D695" s="6"/>
      <c r="E695" s="6"/>
    </row>
    <row r="696" ht="14.25" customHeight="1">
      <c r="C696" s="6"/>
      <c r="D696" s="6"/>
      <c r="E696" s="6"/>
    </row>
    <row r="697" ht="14.25" customHeight="1">
      <c r="C697" s="6"/>
      <c r="D697" s="6"/>
      <c r="E697" s="6"/>
    </row>
    <row r="698" ht="14.25" customHeight="1">
      <c r="C698" s="6"/>
      <c r="D698" s="6"/>
      <c r="E698" s="6"/>
    </row>
    <row r="699" ht="14.25" customHeight="1">
      <c r="C699" s="6"/>
      <c r="D699" s="6"/>
      <c r="E699" s="6"/>
    </row>
    <row r="700" ht="14.25" customHeight="1">
      <c r="C700" s="6"/>
      <c r="D700" s="6"/>
      <c r="E700" s="6"/>
    </row>
    <row r="701" ht="14.25" customHeight="1">
      <c r="C701" s="6"/>
      <c r="D701" s="6"/>
      <c r="E701" s="6"/>
    </row>
    <row r="702" ht="14.25" customHeight="1">
      <c r="C702" s="6"/>
      <c r="D702" s="6"/>
      <c r="E702" s="6"/>
    </row>
    <row r="703" ht="14.25" customHeight="1">
      <c r="C703" s="6"/>
      <c r="D703" s="6"/>
      <c r="E703" s="6"/>
    </row>
    <row r="704" ht="14.25" customHeight="1">
      <c r="C704" s="6"/>
      <c r="D704" s="6"/>
      <c r="E704" s="6"/>
    </row>
    <row r="705" ht="14.25" customHeight="1">
      <c r="C705" s="6"/>
      <c r="D705" s="6"/>
      <c r="E705" s="6"/>
    </row>
    <row r="706" ht="14.25" customHeight="1">
      <c r="C706" s="6"/>
      <c r="D706" s="6"/>
      <c r="E706" s="6"/>
    </row>
    <row r="707" ht="14.25" customHeight="1">
      <c r="C707" s="6"/>
      <c r="D707" s="6"/>
      <c r="E707" s="6"/>
    </row>
    <row r="708" ht="14.25" customHeight="1">
      <c r="C708" s="6"/>
      <c r="D708" s="6"/>
      <c r="E708" s="6"/>
    </row>
    <row r="709" ht="14.25" customHeight="1">
      <c r="C709" s="6"/>
      <c r="D709" s="6"/>
      <c r="E709" s="6"/>
    </row>
    <row r="710" ht="14.25" customHeight="1">
      <c r="C710" s="6"/>
      <c r="D710" s="6"/>
      <c r="E710" s="6"/>
    </row>
    <row r="711" ht="14.25" customHeight="1">
      <c r="C711" s="6"/>
      <c r="D711" s="6"/>
      <c r="E711" s="6"/>
    </row>
    <row r="712" ht="14.25" customHeight="1">
      <c r="C712" s="6"/>
      <c r="D712" s="6"/>
      <c r="E712" s="6"/>
    </row>
    <row r="713" ht="14.25" customHeight="1">
      <c r="C713" s="6"/>
      <c r="D713" s="6"/>
      <c r="E713" s="6"/>
    </row>
    <row r="714" ht="14.25" customHeight="1">
      <c r="C714" s="6"/>
      <c r="D714" s="6"/>
      <c r="E714" s="6"/>
    </row>
    <row r="715" ht="14.25" customHeight="1">
      <c r="C715" s="6"/>
      <c r="D715" s="6"/>
      <c r="E715" s="6"/>
    </row>
    <row r="716" ht="14.25" customHeight="1">
      <c r="C716" s="6"/>
      <c r="D716" s="6"/>
      <c r="E716" s="6"/>
    </row>
    <row r="717" ht="14.25" customHeight="1">
      <c r="C717" s="6"/>
      <c r="D717" s="6"/>
      <c r="E717" s="6"/>
    </row>
    <row r="718" ht="14.25" customHeight="1">
      <c r="C718" s="6"/>
      <c r="D718" s="6"/>
      <c r="E718" s="6"/>
    </row>
    <row r="719" ht="14.25" customHeight="1">
      <c r="C719" s="6"/>
      <c r="D719" s="6"/>
      <c r="E719" s="6"/>
    </row>
    <row r="720" ht="14.25" customHeight="1">
      <c r="C720" s="6"/>
      <c r="D720" s="6"/>
      <c r="E720" s="6"/>
    </row>
    <row r="721" ht="14.25" customHeight="1">
      <c r="C721" s="6"/>
      <c r="D721" s="6"/>
      <c r="E721" s="6"/>
    </row>
    <row r="722" ht="14.25" customHeight="1">
      <c r="C722" s="6"/>
      <c r="D722" s="6"/>
      <c r="E722" s="6"/>
    </row>
    <row r="723" ht="14.25" customHeight="1">
      <c r="C723" s="6"/>
      <c r="D723" s="6"/>
      <c r="E723" s="6"/>
    </row>
    <row r="724" ht="14.25" customHeight="1">
      <c r="C724" s="6"/>
      <c r="D724" s="6"/>
      <c r="E724" s="6"/>
    </row>
    <row r="725" ht="14.25" customHeight="1">
      <c r="C725" s="6"/>
      <c r="D725" s="6"/>
      <c r="E725" s="6"/>
    </row>
    <row r="726" ht="14.25" customHeight="1">
      <c r="C726" s="6"/>
      <c r="D726" s="6"/>
      <c r="E726" s="6"/>
    </row>
    <row r="727" ht="14.25" customHeight="1">
      <c r="C727" s="6"/>
      <c r="D727" s="6"/>
      <c r="E727" s="6"/>
    </row>
    <row r="728" ht="14.25" customHeight="1">
      <c r="C728" s="6"/>
      <c r="D728" s="6"/>
      <c r="E728" s="6"/>
    </row>
    <row r="729" ht="14.25" customHeight="1">
      <c r="C729" s="6"/>
      <c r="D729" s="6"/>
      <c r="E729" s="6"/>
    </row>
    <row r="730" ht="14.25" customHeight="1">
      <c r="C730" s="6"/>
      <c r="D730" s="6"/>
      <c r="E730" s="6"/>
    </row>
    <row r="731" ht="14.25" customHeight="1">
      <c r="C731" s="6"/>
      <c r="D731" s="6"/>
      <c r="E731" s="6"/>
    </row>
    <row r="732" ht="14.25" customHeight="1">
      <c r="C732" s="6"/>
      <c r="D732" s="6"/>
      <c r="E732" s="6"/>
    </row>
    <row r="733" ht="14.25" customHeight="1">
      <c r="C733" s="6"/>
      <c r="D733" s="6"/>
      <c r="E733" s="6"/>
    </row>
    <row r="734" ht="14.25" customHeight="1">
      <c r="C734" s="6"/>
      <c r="D734" s="6"/>
      <c r="E734" s="6"/>
    </row>
    <row r="735" ht="14.25" customHeight="1">
      <c r="C735" s="6"/>
      <c r="D735" s="6"/>
      <c r="E735" s="6"/>
    </row>
    <row r="736" ht="14.25" customHeight="1">
      <c r="C736" s="6"/>
      <c r="D736" s="6"/>
      <c r="E736" s="6"/>
    </row>
    <row r="737" ht="14.25" customHeight="1">
      <c r="C737" s="6"/>
      <c r="D737" s="6"/>
      <c r="E737" s="6"/>
    </row>
    <row r="738" ht="14.25" customHeight="1">
      <c r="C738" s="6"/>
      <c r="D738" s="6"/>
      <c r="E738" s="6"/>
    </row>
    <row r="739" ht="14.25" customHeight="1">
      <c r="C739" s="6"/>
      <c r="D739" s="6"/>
      <c r="E739" s="6"/>
    </row>
    <row r="740" ht="14.25" customHeight="1">
      <c r="C740" s="6"/>
      <c r="D740" s="6"/>
      <c r="E740" s="6"/>
    </row>
    <row r="741" ht="14.25" customHeight="1">
      <c r="C741" s="6"/>
      <c r="D741" s="6"/>
      <c r="E741" s="6"/>
    </row>
    <row r="742" ht="14.25" customHeight="1">
      <c r="C742" s="6"/>
      <c r="D742" s="6"/>
      <c r="E742" s="6"/>
    </row>
    <row r="743" ht="14.25" customHeight="1">
      <c r="C743" s="6"/>
      <c r="D743" s="6"/>
      <c r="E743" s="6"/>
    </row>
    <row r="744" ht="14.25" customHeight="1">
      <c r="C744" s="6"/>
      <c r="D744" s="6"/>
      <c r="E744" s="6"/>
    </row>
    <row r="745" ht="14.25" customHeight="1">
      <c r="C745" s="6"/>
      <c r="D745" s="6"/>
      <c r="E745" s="6"/>
    </row>
    <row r="746" ht="14.25" customHeight="1">
      <c r="C746" s="6"/>
      <c r="D746" s="6"/>
      <c r="E746" s="6"/>
    </row>
    <row r="747" ht="14.25" customHeight="1">
      <c r="C747" s="6"/>
      <c r="D747" s="6"/>
      <c r="E747" s="6"/>
    </row>
    <row r="748" ht="14.25" customHeight="1">
      <c r="C748" s="6"/>
      <c r="D748" s="6"/>
      <c r="E748" s="6"/>
    </row>
    <row r="749" ht="14.25" customHeight="1">
      <c r="C749" s="6"/>
      <c r="D749" s="6"/>
      <c r="E749" s="6"/>
    </row>
    <row r="750" ht="14.25" customHeight="1">
      <c r="C750" s="6"/>
      <c r="D750" s="6"/>
      <c r="E750" s="6"/>
    </row>
    <row r="751" ht="14.25" customHeight="1">
      <c r="C751" s="6"/>
      <c r="D751" s="6"/>
      <c r="E751" s="6"/>
    </row>
    <row r="752" ht="14.25" customHeight="1">
      <c r="C752" s="6"/>
      <c r="D752" s="6"/>
      <c r="E752" s="6"/>
    </row>
    <row r="753" ht="14.25" customHeight="1">
      <c r="C753" s="6"/>
      <c r="D753" s="6"/>
      <c r="E753" s="6"/>
    </row>
    <row r="754" ht="14.25" customHeight="1">
      <c r="C754" s="6"/>
      <c r="D754" s="6"/>
      <c r="E754" s="6"/>
    </row>
    <row r="755" ht="14.25" customHeight="1">
      <c r="C755" s="6"/>
      <c r="D755" s="6"/>
      <c r="E755" s="6"/>
    </row>
    <row r="756" ht="14.25" customHeight="1">
      <c r="C756" s="6"/>
      <c r="D756" s="6"/>
      <c r="E756" s="6"/>
    </row>
    <row r="757" ht="14.25" customHeight="1">
      <c r="C757" s="6"/>
      <c r="D757" s="6"/>
      <c r="E757" s="6"/>
    </row>
    <row r="758" ht="14.25" customHeight="1">
      <c r="C758" s="6"/>
      <c r="D758" s="6"/>
      <c r="E758" s="6"/>
    </row>
    <row r="759" ht="14.25" customHeight="1">
      <c r="C759" s="6"/>
      <c r="D759" s="6"/>
      <c r="E759" s="6"/>
    </row>
    <row r="760" ht="14.25" customHeight="1">
      <c r="C760" s="6"/>
      <c r="D760" s="6"/>
      <c r="E760" s="6"/>
    </row>
    <row r="761" ht="14.25" customHeight="1">
      <c r="C761" s="6"/>
      <c r="D761" s="6"/>
      <c r="E761" s="6"/>
    </row>
    <row r="762" ht="14.25" customHeight="1">
      <c r="C762" s="6"/>
      <c r="D762" s="6"/>
      <c r="E762" s="6"/>
    </row>
    <row r="763" ht="14.25" customHeight="1">
      <c r="C763" s="6"/>
      <c r="D763" s="6"/>
      <c r="E763" s="6"/>
    </row>
    <row r="764" ht="14.25" customHeight="1">
      <c r="C764" s="6"/>
      <c r="D764" s="6"/>
      <c r="E764" s="6"/>
    </row>
    <row r="765" ht="14.25" customHeight="1">
      <c r="C765" s="6"/>
      <c r="D765" s="6"/>
      <c r="E765" s="6"/>
    </row>
    <row r="766" ht="14.25" customHeight="1">
      <c r="C766" s="6"/>
      <c r="D766" s="6"/>
      <c r="E766" s="6"/>
    </row>
    <row r="767" ht="14.25" customHeight="1">
      <c r="C767" s="6"/>
      <c r="D767" s="6"/>
      <c r="E767" s="6"/>
    </row>
    <row r="768" ht="14.25" customHeight="1">
      <c r="C768" s="6"/>
      <c r="D768" s="6"/>
      <c r="E768" s="6"/>
    </row>
    <row r="769" ht="14.25" customHeight="1">
      <c r="C769" s="6"/>
      <c r="D769" s="6"/>
      <c r="E769" s="6"/>
    </row>
    <row r="770" ht="14.25" customHeight="1">
      <c r="C770" s="6"/>
      <c r="D770" s="6"/>
      <c r="E770" s="6"/>
    </row>
    <row r="771" ht="14.25" customHeight="1">
      <c r="C771" s="6"/>
      <c r="D771" s="6"/>
      <c r="E771" s="6"/>
    </row>
    <row r="772" ht="14.25" customHeight="1">
      <c r="C772" s="6"/>
      <c r="D772" s="6"/>
      <c r="E772" s="6"/>
    </row>
    <row r="773" ht="14.25" customHeight="1">
      <c r="C773" s="6"/>
      <c r="D773" s="6"/>
      <c r="E773" s="6"/>
    </row>
    <row r="774" ht="14.25" customHeight="1">
      <c r="C774" s="6"/>
      <c r="D774" s="6"/>
      <c r="E774" s="6"/>
    </row>
    <row r="775" ht="14.25" customHeight="1">
      <c r="C775" s="6"/>
      <c r="D775" s="6"/>
      <c r="E775" s="6"/>
    </row>
    <row r="776" ht="14.25" customHeight="1">
      <c r="C776" s="6"/>
      <c r="D776" s="6"/>
      <c r="E776" s="6"/>
    </row>
    <row r="777" ht="14.25" customHeight="1">
      <c r="C777" s="6"/>
      <c r="D777" s="6"/>
      <c r="E777" s="6"/>
    </row>
    <row r="778" ht="14.25" customHeight="1">
      <c r="C778" s="6"/>
      <c r="D778" s="6"/>
      <c r="E778" s="6"/>
    </row>
    <row r="779" ht="14.25" customHeight="1">
      <c r="C779" s="6"/>
      <c r="D779" s="6"/>
      <c r="E779" s="6"/>
    </row>
    <row r="780" ht="14.25" customHeight="1">
      <c r="C780" s="6"/>
      <c r="D780" s="6"/>
      <c r="E780" s="6"/>
    </row>
    <row r="781" ht="14.25" customHeight="1">
      <c r="C781" s="6"/>
      <c r="D781" s="6"/>
      <c r="E781" s="6"/>
    </row>
    <row r="782" ht="14.25" customHeight="1">
      <c r="C782" s="6"/>
      <c r="D782" s="6"/>
      <c r="E782" s="6"/>
    </row>
    <row r="783" ht="14.25" customHeight="1">
      <c r="C783" s="6"/>
      <c r="D783" s="6"/>
      <c r="E783" s="6"/>
    </row>
    <row r="784" ht="14.25" customHeight="1">
      <c r="C784" s="6"/>
      <c r="D784" s="6"/>
      <c r="E784" s="6"/>
    </row>
    <row r="785" ht="14.25" customHeight="1">
      <c r="C785" s="6"/>
      <c r="D785" s="6"/>
      <c r="E785" s="6"/>
    </row>
    <row r="786" ht="14.25" customHeight="1">
      <c r="C786" s="6"/>
      <c r="D786" s="6"/>
      <c r="E786" s="6"/>
    </row>
    <row r="787" ht="14.25" customHeight="1">
      <c r="C787" s="6"/>
      <c r="D787" s="6"/>
      <c r="E787" s="6"/>
    </row>
    <row r="788" ht="14.25" customHeight="1">
      <c r="C788" s="6"/>
      <c r="D788" s="6"/>
      <c r="E788" s="6"/>
    </row>
    <row r="789" ht="14.25" customHeight="1">
      <c r="C789" s="6"/>
      <c r="D789" s="6"/>
      <c r="E789" s="6"/>
    </row>
    <row r="790" ht="14.25" customHeight="1">
      <c r="C790" s="6"/>
      <c r="D790" s="6"/>
      <c r="E790" s="6"/>
    </row>
    <row r="791" ht="14.25" customHeight="1">
      <c r="C791" s="6"/>
      <c r="D791" s="6"/>
      <c r="E791" s="6"/>
    </row>
    <row r="792" ht="14.25" customHeight="1">
      <c r="C792" s="6"/>
      <c r="D792" s="6"/>
      <c r="E792" s="6"/>
    </row>
    <row r="793" ht="14.25" customHeight="1">
      <c r="C793" s="6"/>
      <c r="D793" s="6"/>
      <c r="E793" s="6"/>
    </row>
    <row r="794" ht="14.25" customHeight="1">
      <c r="C794" s="6"/>
      <c r="D794" s="6"/>
      <c r="E794" s="6"/>
    </row>
    <row r="795" ht="14.25" customHeight="1">
      <c r="C795" s="6"/>
      <c r="D795" s="6"/>
      <c r="E795" s="6"/>
    </row>
    <row r="796" ht="14.25" customHeight="1">
      <c r="C796" s="6"/>
      <c r="D796" s="6"/>
      <c r="E796" s="6"/>
    </row>
    <row r="797" ht="14.25" customHeight="1">
      <c r="C797" s="6"/>
      <c r="D797" s="6"/>
      <c r="E797" s="6"/>
    </row>
    <row r="798" ht="14.25" customHeight="1">
      <c r="C798" s="6"/>
      <c r="D798" s="6"/>
      <c r="E798" s="6"/>
    </row>
    <row r="799" ht="14.25" customHeight="1">
      <c r="C799" s="6"/>
      <c r="D799" s="6"/>
      <c r="E799" s="6"/>
    </row>
    <row r="800" ht="14.25" customHeight="1">
      <c r="C800" s="6"/>
      <c r="D800" s="6"/>
      <c r="E800" s="6"/>
    </row>
    <row r="801" ht="14.25" customHeight="1">
      <c r="C801" s="6"/>
      <c r="D801" s="6"/>
      <c r="E801" s="6"/>
    </row>
    <row r="802" ht="14.25" customHeight="1">
      <c r="C802" s="6"/>
      <c r="D802" s="6"/>
      <c r="E802" s="6"/>
    </row>
    <row r="803" ht="14.25" customHeight="1">
      <c r="C803" s="6"/>
      <c r="D803" s="6"/>
      <c r="E803" s="6"/>
    </row>
    <row r="804" ht="14.25" customHeight="1">
      <c r="C804" s="6"/>
      <c r="D804" s="6"/>
      <c r="E804" s="6"/>
    </row>
    <row r="805" ht="14.25" customHeight="1">
      <c r="C805" s="6"/>
      <c r="D805" s="6"/>
      <c r="E805" s="6"/>
    </row>
    <row r="806" ht="14.25" customHeight="1">
      <c r="C806" s="6"/>
      <c r="D806" s="6"/>
      <c r="E806" s="6"/>
    </row>
    <row r="807" ht="14.25" customHeight="1">
      <c r="C807" s="6"/>
      <c r="D807" s="6"/>
      <c r="E807" s="6"/>
    </row>
    <row r="808" ht="14.25" customHeight="1">
      <c r="C808" s="6"/>
      <c r="D808" s="6"/>
      <c r="E808" s="6"/>
    </row>
    <row r="809" ht="14.25" customHeight="1">
      <c r="C809" s="6"/>
      <c r="D809" s="6"/>
      <c r="E809" s="6"/>
    </row>
    <row r="810" ht="14.25" customHeight="1">
      <c r="C810" s="6"/>
      <c r="D810" s="6"/>
      <c r="E810" s="6"/>
    </row>
    <row r="811" ht="14.25" customHeight="1">
      <c r="C811" s="6"/>
      <c r="D811" s="6"/>
      <c r="E811" s="6"/>
    </row>
    <row r="812" ht="14.25" customHeight="1">
      <c r="C812" s="6"/>
      <c r="D812" s="6"/>
      <c r="E812" s="6"/>
    </row>
    <row r="813" ht="14.25" customHeight="1">
      <c r="C813" s="6"/>
      <c r="D813" s="6"/>
      <c r="E813" s="6"/>
    </row>
    <row r="814" ht="14.25" customHeight="1">
      <c r="C814" s="6"/>
      <c r="D814" s="6"/>
      <c r="E814" s="6"/>
    </row>
    <row r="815" ht="14.25" customHeight="1">
      <c r="C815" s="6"/>
      <c r="D815" s="6"/>
      <c r="E815" s="6"/>
    </row>
    <row r="816" ht="14.25" customHeight="1">
      <c r="C816" s="6"/>
      <c r="D816" s="6"/>
      <c r="E816" s="6"/>
    </row>
    <row r="817" ht="14.25" customHeight="1">
      <c r="C817" s="6"/>
      <c r="D817" s="6"/>
      <c r="E817" s="6"/>
    </row>
    <row r="818" ht="14.25" customHeight="1">
      <c r="C818" s="6"/>
      <c r="D818" s="6"/>
      <c r="E818" s="6"/>
    </row>
    <row r="819" ht="14.25" customHeight="1">
      <c r="C819" s="6"/>
      <c r="D819" s="6"/>
      <c r="E819" s="6"/>
    </row>
    <row r="820" ht="14.25" customHeight="1">
      <c r="C820" s="6"/>
      <c r="D820" s="6"/>
      <c r="E820" s="6"/>
    </row>
    <row r="821" ht="14.25" customHeight="1">
      <c r="C821" s="6"/>
      <c r="D821" s="6"/>
      <c r="E821" s="6"/>
    </row>
    <row r="822" ht="14.25" customHeight="1">
      <c r="C822" s="6"/>
      <c r="D822" s="6"/>
      <c r="E822" s="6"/>
    </row>
    <row r="823" ht="14.25" customHeight="1">
      <c r="C823" s="6"/>
      <c r="D823" s="6"/>
      <c r="E823" s="6"/>
    </row>
    <row r="824" ht="14.25" customHeight="1">
      <c r="C824" s="6"/>
      <c r="D824" s="6"/>
      <c r="E824" s="6"/>
    </row>
    <row r="825" ht="14.25" customHeight="1">
      <c r="C825" s="6"/>
      <c r="D825" s="6"/>
      <c r="E825" s="6"/>
    </row>
    <row r="826" ht="14.25" customHeight="1">
      <c r="C826" s="6"/>
      <c r="D826" s="6"/>
      <c r="E826" s="6"/>
    </row>
    <row r="827" ht="14.25" customHeight="1">
      <c r="C827" s="6"/>
      <c r="D827" s="6"/>
      <c r="E827" s="6"/>
    </row>
    <row r="828" ht="14.25" customHeight="1">
      <c r="C828" s="6"/>
      <c r="D828" s="6"/>
      <c r="E828" s="6"/>
    </row>
    <row r="829" ht="14.25" customHeight="1">
      <c r="C829" s="6"/>
      <c r="D829" s="6"/>
      <c r="E829" s="6"/>
    </row>
    <row r="830" ht="14.25" customHeight="1">
      <c r="C830" s="6"/>
      <c r="D830" s="6"/>
      <c r="E830" s="6"/>
    </row>
    <row r="831" ht="14.25" customHeight="1">
      <c r="C831" s="6"/>
      <c r="D831" s="6"/>
      <c r="E831" s="6"/>
    </row>
    <row r="832" ht="14.25" customHeight="1">
      <c r="C832" s="6"/>
      <c r="D832" s="6"/>
      <c r="E832" s="6"/>
    </row>
    <row r="833" ht="14.25" customHeight="1">
      <c r="C833" s="6"/>
      <c r="D833" s="6"/>
      <c r="E833" s="6"/>
    </row>
    <row r="834" ht="14.25" customHeight="1">
      <c r="C834" s="6"/>
      <c r="D834" s="6"/>
      <c r="E834" s="6"/>
    </row>
    <row r="835" ht="14.25" customHeight="1">
      <c r="C835" s="6"/>
      <c r="D835" s="6"/>
      <c r="E835" s="6"/>
    </row>
    <row r="836" ht="14.25" customHeight="1">
      <c r="C836" s="6"/>
      <c r="D836" s="6"/>
      <c r="E836" s="6"/>
    </row>
    <row r="837" ht="14.25" customHeight="1">
      <c r="C837" s="6"/>
      <c r="D837" s="6"/>
      <c r="E837" s="6"/>
    </row>
    <row r="838" ht="14.25" customHeight="1">
      <c r="C838" s="6"/>
      <c r="D838" s="6"/>
      <c r="E838" s="6"/>
    </row>
    <row r="839" ht="14.25" customHeight="1">
      <c r="C839" s="6"/>
      <c r="D839" s="6"/>
      <c r="E839" s="6"/>
    </row>
    <row r="840" ht="14.25" customHeight="1">
      <c r="C840" s="6"/>
      <c r="D840" s="6"/>
      <c r="E840" s="6"/>
    </row>
    <row r="841" ht="14.25" customHeight="1">
      <c r="C841" s="6"/>
      <c r="D841" s="6"/>
      <c r="E841" s="6"/>
    </row>
    <row r="842" ht="14.25" customHeight="1">
      <c r="C842" s="6"/>
      <c r="D842" s="6"/>
      <c r="E842" s="6"/>
    </row>
    <row r="843" ht="14.25" customHeight="1">
      <c r="C843" s="6"/>
      <c r="D843" s="6"/>
      <c r="E843" s="6"/>
    </row>
    <row r="844" ht="14.25" customHeight="1">
      <c r="C844" s="6"/>
      <c r="D844" s="6"/>
      <c r="E844" s="6"/>
    </row>
    <row r="845" ht="14.25" customHeight="1">
      <c r="C845" s="6"/>
      <c r="D845" s="6"/>
      <c r="E845" s="6"/>
    </row>
    <row r="846" ht="14.25" customHeight="1">
      <c r="C846" s="6"/>
      <c r="D846" s="6"/>
      <c r="E846" s="6"/>
    </row>
    <row r="847" ht="14.25" customHeight="1">
      <c r="C847" s="6"/>
      <c r="D847" s="6"/>
      <c r="E847" s="6"/>
    </row>
    <row r="848" ht="14.25" customHeight="1">
      <c r="C848" s="6"/>
      <c r="D848" s="6"/>
      <c r="E848" s="6"/>
    </row>
    <row r="849" ht="14.25" customHeight="1">
      <c r="C849" s="6"/>
      <c r="D849" s="6"/>
      <c r="E849" s="6"/>
    </row>
    <row r="850" ht="14.25" customHeight="1">
      <c r="C850" s="6"/>
      <c r="D850" s="6"/>
      <c r="E850" s="6"/>
    </row>
    <row r="851" ht="14.25" customHeight="1">
      <c r="C851" s="6"/>
      <c r="D851" s="6"/>
      <c r="E851" s="6"/>
    </row>
    <row r="852" ht="14.25" customHeight="1">
      <c r="C852" s="6"/>
      <c r="D852" s="6"/>
      <c r="E852" s="6"/>
    </row>
    <row r="853" ht="14.25" customHeight="1">
      <c r="C853" s="6"/>
      <c r="D853" s="6"/>
      <c r="E853" s="6"/>
    </row>
    <row r="854" ht="14.25" customHeight="1">
      <c r="C854" s="6"/>
      <c r="D854" s="6"/>
      <c r="E854" s="6"/>
    </row>
    <row r="855" ht="14.25" customHeight="1">
      <c r="C855" s="6"/>
      <c r="D855" s="6"/>
      <c r="E855" s="6"/>
    </row>
    <row r="856" ht="14.25" customHeight="1">
      <c r="C856" s="6"/>
      <c r="D856" s="6"/>
      <c r="E856" s="6"/>
    </row>
    <row r="857" ht="14.25" customHeight="1">
      <c r="C857" s="6"/>
      <c r="D857" s="6"/>
      <c r="E857" s="6"/>
    </row>
    <row r="858" ht="14.25" customHeight="1">
      <c r="C858" s="6"/>
      <c r="D858" s="6"/>
      <c r="E858" s="6"/>
    </row>
    <row r="859" ht="14.25" customHeight="1">
      <c r="C859" s="6"/>
      <c r="D859" s="6"/>
      <c r="E859" s="6"/>
    </row>
    <row r="860" ht="14.25" customHeight="1">
      <c r="C860" s="6"/>
      <c r="D860" s="6"/>
      <c r="E860" s="6"/>
    </row>
    <row r="861" ht="14.25" customHeight="1">
      <c r="C861" s="6"/>
      <c r="D861" s="6"/>
      <c r="E861" s="6"/>
    </row>
    <row r="862" ht="14.25" customHeight="1">
      <c r="C862" s="6"/>
      <c r="D862" s="6"/>
      <c r="E862" s="6"/>
    </row>
    <row r="863" ht="14.25" customHeight="1">
      <c r="C863" s="6"/>
      <c r="D863" s="6"/>
      <c r="E863" s="6"/>
    </row>
    <row r="864" ht="14.25" customHeight="1">
      <c r="C864" s="6"/>
      <c r="D864" s="6"/>
      <c r="E864" s="6"/>
    </row>
    <row r="865" ht="14.25" customHeight="1">
      <c r="C865" s="6"/>
      <c r="D865" s="6"/>
      <c r="E865" s="6"/>
    </row>
    <row r="866" ht="14.25" customHeight="1">
      <c r="C866" s="6"/>
      <c r="D866" s="6"/>
      <c r="E866" s="6"/>
    </row>
    <row r="867" ht="14.25" customHeight="1">
      <c r="C867" s="6"/>
      <c r="D867" s="6"/>
      <c r="E867" s="6"/>
    </row>
    <row r="868" ht="14.25" customHeight="1">
      <c r="C868" s="6"/>
      <c r="D868" s="6"/>
      <c r="E868" s="6"/>
    </row>
    <row r="869" ht="14.25" customHeight="1">
      <c r="C869" s="6"/>
      <c r="D869" s="6"/>
      <c r="E869" s="6"/>
    </row>
    <row r="870" ht="14.25" customHeight="1">
      <c r="C870" s="6"/>
      <c r="D870" s="6"/>
      <c r="E870" s="6"/>
    </row>
    <row r="871" ht="14.25" customHeight="1">
      <c r="C871" s="6"/>
      <c r="D871" s="6"/>
      <c r="E871" s="6"/>
    </row>
    <row r="872" ht="14.25" customHeight="1">
      <c r="C872" s="6"/>
      <c r="D872" s="6"/>
      <c r="E872" s="6"/>
    </row>
    <row r="873" ht="14.25" customHeight="1">
      <c r="C873" s="6"/>
      <c r="D873" s="6"/>
      <c r="E873" s="6"/>
    </row>
    <row r="874" ht="14.25" customHeight="1">
      <c r="C874" s="6"/>
      <c r="D874" s="6"/>
      <c r="E874" s="6"/>
    </row>
    <row r="875" ht="14.25" customHeight="1">
      <c r="C875" s="6"/>
      <c r="D875" s="6"/>
      <c r="E875" s="6"/>
    </row>
    <row r="876" ht="14.25" customHeight="1">
      <c r="C876" s="6"/>
      <c r="D876" s="6"/>
      <c r="E876" s="6"/>
    </row>
    <row r="877" ht="14.25" customHeight="1">
      <c r="C877" s="6"/>
      <c r="D877" s="6"/>
      <c r="E877" s="6"/>
    </row>
    <row r="878" ht="14.25" customHeight="1">
      <c r="C878" s="6"/>
      <c r="D878" s="6"/>
      <c r="E878" s="6"/>
    </row>
    <row r="879" ht="14.25" customHeight="1">
      <c r="C879" s="6"/>
      <c r="D879" s="6"/>
      <c r="E879" s="6"/>
    </row>
    <row r="880" ht="14.25" customHeight="1">
      <c r="C880" s="6"/>
      <c r="D880" s="6"/>
      <c r="E880" s="6"/>
    </row>
    <row r="881" ht="14.25" customHeight="1">
      <c r="C881" s="6"/>
      <c r="D881" s="6"/>
      <c r="E881" s="6"/>
    </row>
    <row r="882" ht="14.25" customHeight="1">
      <c r="C882" s="6"/>
      <c r="D882" s="6"/>
      <c r="E882" s="6"/>
    </row>
    <row r="883" ht="14.25" customHeight="1">
      <c r="C883" s="6"/>
      <c r="D883" s="6"/>
      <c r="E883" s="6"/>
    </row>
    <row r="884" ht="14.25" customHeight="1">
      <c r="C884" s="6"/>
      <c r="D884" s="6"/>
      <c r="E884" s="6"/>
    </row>
    <row r="885" ht="14.25" customHeight="1">
      <c r="C885" s="6"/>
      <c r="D885" s="6"/>
      <c r="E885" s="6"/>
    </row>
    <row r="886" ht="14.25" customHeight="1">
      <c r="C886" s="6"/>
      <c r="D886" s="6"/>
      <c r="E886" s="6"/>
    </row>
    <row r="887" ht="14.25" customHeight="1">
      <c r="C887" s="6"/>
      <c r="D887" s="6"/>
      <c r="E887" s="6"/>
    </row>
    <row r="888" ht="14.25" customHeight="1">
      <c r="C888" s="6"/>
      <c r="D888" s="6"/>
      <c r="E888" s="6"/>
    </row>
    <row r="889" ht="14.25" customHeight="1">
      <c r="C889" s="6"/>
      <c r="D889" s="6"/>
      <c r="E889" s="6"/>
    </row>
    <row r="890" ht="14.25" customHeight="1">
      <c r="C890" s="6"/>
      <c r="D890" s="6"/>
      <c r="E890" s="6"/>
    </row>
    <row r="891" ht="14.25" customHeight="1">
      <c r="C891" s="6"/>
      <c r="D891" s="6"/>
      <c r="E891" s="6"/>
    </row>
    <row r="892" ht="14.25" customHeight="1">
      <c r="C892" s="6"/>
      <c r="D892" s="6"/>
      <c r="E892" s="6"/>
    </row>
    <row r="893" ht="14.25" customHeight="1">
      <c r="C893" s="6"/>
      <c r="D893" s="6"/>
      <c r="E893" s="6"/>
    </row>
    <row r="894" ht="14.25" customHeight="1">
      <c r="C894" s="6"/>
      <c r="D894" s="6"/>
      <c r="E894" s="6"/>
    </row>
    <row r="895" ht="14.25" customHeight="1">
      <c r="C895" s="6"/>
      <c r="D895" s="6"/>
      <c r="E895" s="6"/>
    </row>
    <row r="896" ht="14.25" customHeight="1">
      <c r="C896" s="6"/>
      <c r="D896" s="6"/>
      <c r="E896" s="6"/>
    </row>
    <row r="897" ht="14.25" customHeight="1">
      <c r="C897" s="6"/>
      <c r="D897" s="6"/>
      <c r="E897" s="6"/>
    </row>
    <row r="898" ht="14.25" customHeight="1">
      <c r="C898" s="6"/>
      <c r="D898" s="6"/>
      <c r="E898" s="6"/>
    </row>
    <row r="899" ht="14.25" customHeight="1">
      <c r="C899" s="6"/>
      <c r="D899" s="6"/>
      <c r="E899" s="6"/>
    </row>
    <row r="900" ht="14.25" customHeight="1">
      <c r="C900" s="6"/>
      <c r="D900" s="6"/>
      <c r="E900" s="6"/>
    </row>
    <row r="901" ht="14.25" customHeight="1">
      <c r="C901" s="6"/>
      <c r="D901" s="6"/>
      <c r="E901" s="6"/>
    </row>
    <row r="902" ht="14.25" customHeight="1">
      <c r="C902" s="6"/>
      <c r="D902" s="6"/>
      <c r="E902" s="6"/>
    </row>
    <row r="903" ht="14.25" customHeight="1">
      <c r="C903" s="6"/>
      <c r="D903" s="6"/>
      <c r="E903" s="6"/>
    </row>
    <row r="904" ht="14.25" customHeight="1">
      <c r="C904" s="6"/>
      <c r="D904" s="6"/>
      <c r="E904" s="6"/>
    </row>
    <row r="905" ht="14.25" customHeight="1">
      <c r="C905" s="6"/>
      <c r="D905" s="6"/>
      <c r="E905" s="6"/>
    </row>
    <row r="906" ht="14.25" customHeight="1">
      <c r="C906" s="6"/>
      <c r="D906" s="6"/>
      <c r="E906" s="6"/>
    </row>
    <row r="907" ht="14.25" customHeight="1">
      <c r="C907" s="6"/>
      <c r="D907" s="6"/>
      <c r="E907" s="6"/>
    </row>
    <row r="908" ht="14.25" customHeight="1">
      <c r="C908" s="6"/>
      <c r="D908" s="6"/>
      <c r="E908" s="6"/>
    </row>
    <row r="909" ht="14.25" customHeight="1">
      <c r="C909" s="6"/>
      <c r="D909" s="6"/>
      <c r="E909" s="6"/>
    </row>
    <row r="910" ht="14.25" customHeight="1">
      <c r="C910" s="6"/>
      <c r="D910" s="6"/>
      <c r="E910" s="6"/>
    </row>
    <row r="911" ht="14.25" customHeight="1">
      <c r="C911" s="6"/>
      <c r="D911" s="6"/>
      <c r="E911" s="6"/>
    </row>
    <row r="912" ht="14.25" customHeight="1">
      <c r="C912" s="6"/>
      <c r="D912" s="6"/>
      <c r="E912" s="6"/>
    </row>
    <row r="913" ht="14.25" customHeight="1">
      <c r="C913" s="6"/>
      <c r="D913" s="6"/>
      <c r="E913" s="6"/>
    </row>
    <row r="914" ht="14.25" customHeight="1">
      <c r="C914" s="6"/>
      <c r="D914" s="6"/>
      <c r="E914" s="6"/>
    </row>
    <row r="915" ht="14.25" customHeight="1">
      <c r="C915" s="6"/>
      <c r="D915" s="6"/>
      <c r="E915" s="6"/>
    </row>
    <row r="916" ht="14.25" customHeight="1">
      <c r="C916" s="6"/>
      <c r="D916" s="6"/>
      <c r="E916" s="6"/>
    </row>
    <row r="917" ht="14.25" customHeight="1">
      <c r="C917" s="6"/>
      <c r="D917" s="6"/>
      <c r="E917" s="6"/>
    </row>
    <row r="918" ht="14.25" customHeight="1">
      <c r="C918" s="6"/>
      <c r="D918" s="6"/>
      <c r="E918" s="6"/>
    </row>
    <row r="919" ht="14.25" customHeight="1">
      <c r="C919" s="6"/>
      <c r="D919" s="6"/>
      <c r="E919" s="6"/>
    </row>
    <row r="920" ht="14.25" customHeight="1">
      <c r="C920" s="6"/>
      <c r="D920" s="6"/>
      <c r="E920" s="6"/>
    </row>
    <row r="921" ht="14.25" customHeight="1">
      <c r="C921" s="6"/>
      <c r="D921" s="6"/>
      <c r="E921" s="6"/>
    </row>
    <row r="922" ht="14.25" customHeight="1">
      <c r="C922" s="6"/>
      <c r="D922" s="6"/>
      <c r="E922" s="6"/>
    </row>
    <row r="923" ht="14.25" customHeight="1">
      <c r="C923" s="6"/>
      <c r="D923" s="6"/>
      <c r="E923" s="6"/>
    </row>
    <row r="924" ht="14.25" customHeight="1">
      <c r="C924" s="6"/>
      <c r="D924" s="6"/>
      <c r="E924" s="6"/>
    </row>
    <row r="925" ht="14.25" customHeight="1">
      <c r="C925" s="6"/>
      <c r="D925" s="6"/>
      <c r="E925" s="6"/>
    </row>
    <row r="926" ht="14.25" customHeight="1">
      <c r="C926" s="6"/>
      <c r="D926" s="6"/>
      <c r="E926" s="6"/>
    </row>
    <row r="927" ht="14.25" customHeight="1">
      <c r="C927" s="6"/>
      <c r="D927" s="6"/>
      <c r="E927" s="6"/>
    </row>
    <row r="928" ht="14.25" customHeight="1">
      <c r="C928" s="6"/>
      <c r="D928" s="6"/>
      <c r="E928" s="6"/>
    </row>
    <row r="929" ht="14.25" customHeight="1">
      <c r="C929" s="6"/>
      <c r="D929" s="6"/>
      <c r="E929" s="6"/>
    </row>
    <row r="930" ht="14.25" customHeight="1">
      <c r="C930" s="6"/>
      <c r="D930" s="6"/>
      <c r="E930" s="6"/>
    </row>
    <row r="931" ht="14.25" customHeight="1">
      <c r="C931" s="6"/>
      <c r="D931" s="6"/>
      <c r="E931" s="6"/>
    </row>
    <row r="932" ht="14.25" customHeight="1">
      <c r="C932" s="6"/>
      <c r="D932" s="6"/>
      <c r="E932" s="6"/>
    </row>
    <row r="933" ht="14.25" customHeight="1">
      <c r="C933" s="6"/>
      <c r="D933" s="6"/>
      <c r="E933" s="6"/>
    </row>
    <row r="934" ht="14.25" customHeight="1">
      <c r="C934" s="6"/>
      <c r="D934" s="6"/>
      <c r="E934" s="6"/>
    </row>
    <row r="935" ht="14.25" customHeight="1">
      <c r="C935" s="6"/>
      <c r="D935" s="6"/>
      <c r="E935" s="6"/>
    </row>
    <row r="936" ht="14.25" customHeight="1">
      <c r="C936" s="6"/>
      <c r="D936" s="6"/>
      <c r="E936" s="6"/>
    </row>
    <row r="937" ht="14.25" customHeight="1">
      <c r="C937" s="6"/>
      <c r="D937" s="6"/>
      <c r="E937" s="6"/>
    </row>
    <row r="938" ht="14.25" customHeight="1">
      <c r="C938" s="6"/>
      <c r="D938" s="6"/>
      <c r="E938" s="6"/>
    </row>
    <row r="939" ht="14.25" customHeight="1">
      <c r="C939" s="6"/>
      <c r="D939" s="6"/>
      <c r="E939" s="6"/>
    </row>
    <row r="940" ht="14.25" customHeight="1">
      <c r="C940" s="6"/>
      <c r="D940" s="6"/>
      <c r="E940" s="6"/>
    </row>
    <row r="941" ht="14.25" customHeight="1">
      <c r="C941" s="6"/>
      <c r="D941" s="6"/>
      <c r="E941" s="6"/>
    </row>
    <row r="942" ht="14.25" customHeight="1">
      <c r="C942" s="6"/>
      <c r="D942" s="6"/>
      <c r="E942" s="6"/>
    </row>
    <row r="943" ht="14.25" customHeight="1">
      <c r="C943" s="6"/>
      <c r="D943" s="6"/>
      <c r="E943" s="6"/>
    </row>
    <row r="944" ht="14.25" customHeight="1">
      <c r="C944" s="6"/>
      <c r="D944" s="6"/>
      <c r="E944" s="6"/>
    </row>
    <row r="945" ht="14.25" customHeight="1">
      <c r="C945" s="6"/>
      <c r="D945" s="6"/>
      <c r="E945" s="6"/>
    </row>
    <row r="946" ht="14.25" customHeight="1">
      <c r="C946" s="6"/>
      <c r="D946" s="6"/>
      <c r="E946" s="6"/>
    </row>
    <row r="947" ht="14.25" customHeight="1">
      <c r="C947" s="6"/>
      <c r="D947" s="6"/>
      <c r="E947" s="6"/>
    </row>
    <row r="948" ht="14.25" customHeight="1">
      <c r="C948" s="6"/>
      <c r="D948" s="6"/>
      <c r="E948" s="6"/>
    </row>
    <row r="949" ht="14.25" customHeight="1">
      <c r="C949" s="6"/>
      <c r="D949" s="6"/>
      <c r="E949" s="6"/>
    </row>
    <row r="950" ht="14.25" customHeight="1">
      <c r="C950" s="6"/>
      <c r="D950" s="6"/>
      <c r="E950" s="6"/>
    </row>
    <row r="951" ht="14.25" customHeight="1">
      <c r="C951" s="6"/>
      <c r="D951" s="6"/>
      <c r="E951" s="6"/>
    </row>
    <row r="952" ht="14.25" customHeight="1">
      <c r="C952" s="6"/>
      <c r="D952" s="6"/>
      <c r="E952" s="6"/>
    </row>
    <row r="953" ht="14.25" customHeight="1">
      <c r="C953" s="6"/>
      <c r="D953" s="6"/>
      <c r="E953" s="6"/>
    </row>
    <row r="954" ht="14.25" customHeight="1">
      <c r="C954" s="6"/>
      <c r="D954" s="6"/>
      <c r="E954" s="6"/>
    </row>
    <row r="955" ht="14.25" customHeight="1">
      <c r="C955" s="6"/>
      <c r="D955" s="6"/>
      <c r="E955" s="6"/>
    </row>
    <row r="956" ht="14.25" customHeight="1">
      <c r="C956" s="6"/>
      <c r="D956" s="6"/>
      <c r="E956" s="6"/>
    </row>
    <row r="957" ht="14.25" customHeight="1">
      <c r="C957" s="6"/>
      <c r="D957" s="6"/>
      <c r="E957" s="6"/>
    </row>
    <row r="958" ht="14.25" customHeight="1">
      <c r="C958" s="6"/>
      <c r="D958" s="6"/>
      <c r="E958" s="6"/>
    </row>
    <row r="959" ht="14.25" customHeight="1">
      <c r="C959" s="6"/>
      <c r="D959" s="6"/>
      <c r="E959" s="6"/>
    </row>
    <row r="960" ht="14.25" customHeight="1">
      <c r="C960" s="6"/>
      <c r="D960" s="6"/>
      <c r="E960" s="6"/>
    </row>
    <row r="961" ht="14.25" customHeight="1">
      <c r="C961" s="6"/>
      <c r="D961" s="6"/>
      <c r="E961" s="6"/>
    </row>
    <row r="962" ht="14.25" customHeight="1">
      <c r="C962" s="6"/>
      <c r="D962" s="6"/>
      <c r="E962" s="6"/>
    </row>
    <row r="963" ht="14.25" customHeight="1">
      <c r="C963" s="6"/>
      <c r="D963" s="6"/>
      <c r="E963" s="6"/>
    </row>
    <row r="964" ht="14.25" customHeight="1">
      <c r="C964" s="6"/>
      <c r="D964" s="6"/>
      <c r="E964" s="6"/>
    </row>
    <row r="965" ht="14.25" customHeight="1">
      <c r="C965" s="6"/>
      <c r="D965" s="6"/>
      <c r="E965" s="6"/>
    </row>
    <row r="966" ht="14.25" customHeight="1">
      <c r="C966" s="6"/>
      <c r="D966" s="6"/>
      <c r="E966" s="6"/>
    </row>
    <row r="967" ht="14.25" customHeight="1">
      <c r="C967" s="6"/>
      <c r="D967" s="6"/>
      <c r="E967" s="6"/>
    </row>
    <row r="968" ht="14.25" customHeight="1">
      <c r="C968" s="6"/>
      <c r="D968" s="6"/>
      <c r="E968" s="6"/>
    </row>
    <row r="969" ht="14.25" customHeight="1">
      <c r="C969" s="6"/>
      <c r="D969" s="6"/>
      <c r="E969" s="6"/>
    </row>
    <row r="970" ht="14.25" customHeight="1">
      <c r="C970" s="6"/>
      <c r="D970" s="6"/>
      <c r="E970" s="6"/>
    </row>
    <row r="971" ht="14.25" customHeight="1">
      <c r="C971" s="6"/>
      <c r="D971" s="6"/>
      <c r="E971" s="6"/>
    </row>
    <row r="972" ht="14.25" customHeight="1">
      <c r="C972" s="6"/>
      <c r="D972" s="6"/>
      <c r="E972" s="6"/>
    </row>
    <row r="973" ht="14.25" customHeight="1">
      <c r="C973" s="6"/>
      <c r="D973" s="6"/>
      <c r="E973" s="6"/>
    </row>
    <row r="974" ht="14.25" customHeight="1">
      <c r="C974" s="6"/>
      <c r="D974" s="6"/>
      <c r="E974" s="6"/>
    </row>
    <row r="975" ht="14.25" customHeight="1">
      <c r="C975" s="6"/>
      <c r="D975" s="6"/>
      <c r="E975" s="6"/>
    </row>
    <row r="976" ht="14.25" customHeight="1">
      <c r="C976" s="6"/>
      <c r="D976" s="6"/>
      <c r="E976" s="6"/>
    </row>
    <row r="977" ht="14.25" customHeight="1">
      <c r="C977" s="6"/>
      <c r="D977" s="6"/>
      <c r="E977" s="6"/>
    </row>
    <row r="978" ht="14.25" customHeight="1">
      <c r="C978" s="6"/>
      <c r="D978" s="6"/>
      <c r="E978" s="6"/>
    </row>
    <row r="979" ht="14.25" customHeight="1">
      <c r="C979" s="6"/>
      <c r="D979" s="6"/>
      <c r="E979" s="6"/>
    </row>
    <row r="980" ht="14.25" customHeight="1">
      <c r="C980" s="6"/>
      <c r="D980" s="6"/>
      <c r="E980" s="6"/>
    </row>
    <row r="981" ht="14.25" customHeight="1">
      <c r="C981" s="6"/>
      <c r="D981" s="6"/>
      <c r="E981" s="6"/>
    </row>
    <row r="982" ht="14.25" customHeight="1">
      <c r="C982" s="6"/>
      <c r="D982" s="6"/>
      <c r="E982" s="6"/>
    </row>
    <row r="983" ht="14.25" customHeight="1">
      <c r="C983" s="6"/>
      <c r="D983" s="6"/>
      <c r="E983" s="6"/>
    </row>
    <row r="984" ht="14.25" customHeight="1">
      <c r="C984" s="6"/>
      <c r="D984" s="6"/>
      <c r="E984" s="6"/>
    </row>
    <row r="985" ht="14.25" customHeight="1">
      <c r="C985" s="6"/>
      <c r="D985" s="6"/>
      <c r="E985" s="6"/>
    </row>
    <row r="986" ht="14.25" customHeight="1">
      <c r="C986" s="6"/>
      <c r="D986" s="6"/>
      <c r="E986" s="6"/>
    </row>
    <row r="987" ht="14.25" customHeight="1">
      <c r="C987" s="6"/>
      <c r="D987" s="6"/>
      <c r="E987" s="6"/>
    </row>
    <row r="988" ht="14.25" customHeight="1">
      <c r="C988" s="6"/>
      <c r="D988" s="6"/>
      <c r="E988" s="6"/>
    </row>
    <row r="989" ht="14.25" customHeight="1">
      <c r="C989" s="6"/>
      <c r="D989" s="6"/>
      <c r="E989" s="6"/>
    </row>
    <row r="990" ht="14.25" customHeight="1">
      <c r="C990" s="6"/>
      <c r="D990" s="6"/>
      <c r="E990" s="6"/>
    </row>
    <row r="991" ht="14.25" customHeight="1">
      <c r="C991" s="6"/>
      <c r="D991" s="6"/>
      <c r="E991" s="6"/>
    </row>
    <row r="992" ht="14.25" customHeight="1">
      <c r="C992" s="6"/>
      <c r="D992" s="6"/>
      <c r="E992" s="6"/>
    </row>
    <row r="993" ht="14.25" customHeight="1">
      <c r="C993" s="6"/>
      <c r="D993" s="6"/>
      <c r="E993" s="6"/>
    </row>
    <row r="994" ht="14.25" customHeight="1">
      <c r="C994" s="6"/>
      <c r="D994" s="6"/>
      <c r="E994" s="6"/>
    </row>
    <row r="995" ht="14.25" customHeight="1">
      <c r="C995" s="6"/>
      <c r="D995" s="6"/>
      <c r="E995" s="6"/>
    </row>
    <row r="996" ht="14.25" customHeight="1">
      <c r="C996" s="6"/>
      <c r="D996" s="6"/>
      <c r="E996" s="6"/>
    </row>
    <row r="997" ht="14.25" customHeight="1">
      <c r="C997" s="6"/>
      <c r="D997" s="6"/>
      <c r="E997" s="6"/>
    </row>
    <row r="998" ht="14.25" customHeight="1">
      <c r="C998" s="6"/>
      <c r="D998" s="6"/>
      <c r="E998" s="6"/>
    </row>
    <row r="999" ht="14.25" customHeight="1">
      <c r="C999" s="6"/>
      <c r="D999" s="6"/>
      <c r="E999" s="6"/>
    </row>
    <row r="1000" ht="14.25" customHeight="1">
      <c r="C1000" s="6"/>
      <c r="D1000" s="6"/>
      <c r="E1000" s="6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36.0"/>
    <col customWidth="1" min="3" max="8" width="14.71"/>
    <col customWidth="1" min="9" max="15" width="13.71"/>
    <col customWidth="1" min="16" max="26" width="8.71"/>
  </cols>
  <sheetData>
    <row r="1" ht="14.25" customHeight="1"/>
    <row r="2" ht="14.25" customHeight="1">
      <c r="A2" s="6"/>
      <c r="B2" s="41" t="s">
        <v>223</v>
      </c>
    </row>
    <row r="3" ht="14.25" customHeight="1">
      <c r="A3" s="6"/>
      <c r="C3" s="42"/>
      <c r="D3" s="42"/>
      <c r="E3" s="42"/>
      <c r="F3" s="42"/>
    </row>
    <row r="4" ht="14.25" customHeight="1">
      <c r="A4" s="6" t="s">
        <v>12</v>
      </c>
      <c r="B4" s="43" t="s">
        <v>224</v>
      </c>
      <c r="C4" s="44">
        <v>2022.0</v>
      </c>
      <c r="D4" s="44">
        <v>2021.0</v>
      </c>
      <c r="E4" s="44">
        <v>2020.0</v>
      </c>
      <c r="F4" s="45">
        <v>2019.0</v>
      </c>
    </row>
    <row r="5" ht="14.25" customHeight="1">
      <c r="A5" s="6"/>
      <c r="B5" s="46" t="s">
        <v>18</v>
      </c>
      <c r="C5" s="47">
        <v>1044.0</v>
      </c>
      <c r="D5" s="47">
        <v>669.0</v>
      </c>
      <c r="E5" s="47">
        <v>443.0</v>
      </c>
      <c r="F5" s="48"/>
    </row>
    <row r="6" ht="14.25" customHeight="1">
      <c r="A6" s="6"/>
      <c r="B6" s="13" t="s">
        <v>19</v>
      </c>
      <c r="C6" s="14">
        <v>2505.0</v>
      </c>
      <c r="D6" s="14">
        <v>1790.0</v>
      </c>
      <c r="E6" s="14">
        <v>1153.0</v>
      </c>
      <c r="F6" s="30"/>
    </row>
    <row r="7" ht="14.25" customHeight="1">
      <c r="A7" s="6"/>
      <c r="B7" s="13" t="s">
        <v>20</v>
      </c>
      <c r="C7" s="14">
        <v>529.0</v>
      </c>
      <c r="D7" s="14">
        <v>235.0</v>
      </c>
      <c r="E7" s="14">
        <v>87.0</v>
      </c>
      <c r="F7" s="30"/>
    </row>
    <row r="8" ht="14.25" customHeight="1">
      <c r="A8" s="6"/>
      <c r="B8" s="13" t="s">
        <v>22</v>
      </c>
      <c r="C8" s="14">
        <v>-89.0</v>
      </c>
      <c r="D8" s="14">
        <v>-75.0</v>
      </c>
      <c r="E8" s="14">
        <v>-132.0</v>
      </c>
      <c r="F8" s="30"/>
    </row>
    <row r="9" ht="14.25" customHeight="1">
      <c r="A9" s="6"/>
      <c r="B9" s="13" t="s">
        <v>24</v>
      </c>
      <c r="C9" s="14">
        <v>1367.0</v>
      </c>
      <c r="D9" s="14">
        <v>796.0</v>
      </c>
      <c r="E9" s="14">
        <v>568.0</v>
      </c>
      <c r="F9" s="30"/>
    </row>
    <row r="10" ht="14.25" customHeight="1">
      <c r="A10" s="6"/>
      <c r="B10" s="13" t="s">
        <v>25</v>
      </c>
      <c r="C10" s="16">
        <v>15417.0</v>
      </c>
      <c r="D10" s="16">
        <v>10442.0</v>
      </c>
      <c r="E10" s="16">
        <v>8452.0</v>
      </c>
      <c r="F10" s="30"/>
    </row>
    <row r="11" ht="14.25" customHeight="1">
      <c r="A11" s="6"/>
      <c r="B11" s="49" t="s">
        <v>225</v>
      </c>
      <c r="C11" s="50">
        <f t="shared" ref="C11:E11" si="1">SUM(C5:C10)</f>
        <v>20773</v>
      </c>
      <c r="D11" s="50">
        <f t="shared" si="1"/>
        <v>13857</v>
      </c>
      <c r="E11" s="50">
        <f t="shared" si="1"/>
        <v>10571</v>
      </c>
      <c r="F11" s="51">
        <v>20972.0</v>
      </c>
    </row>
    <row r="12" ht="14.25" customHeight="1">
      <c r="A12" s="6"/>
      <c r="B12" s="52"/>
      <c r="C12" s="14"/>
      <c r="D12" s="14"/>
      <c r="E12" s="14"/>
      <c r="F12" s="53"/>
    </row>
    <row r="13" ht="14.25" customHeight="1">
      <c r="A13" s="6" t="s">
        <v>12</v>
      </c>
      <c r="B13" s="7"/>
      <c r="C13" s="44">
        <v>2022.0</v>
      </c>
      <c r="D13" s="44">
        <v>2021.0</v>
      </c>
      <c r="E13" s="44">
        <v>2020.0</v>
      </c>
      <c r="F13" s="45">
        <v>2019.0</v>
      </c>
    </row>
    <row r="14" ht="14.25" customHeight="1">
      <c r="A14" s="6"/>
      <c r="B14" s="54" t="s">
        <v>226</v>
      </c>
      <c r="C14" s="11">
        <v>8288.0</v>
      </c>
      <c r="D14" s="11">
        <v>7989.0</v>
      </c>
      <c r="E14" s="11">
        <v>7642.0</v>
      </c>
      <c r="F14" s="12">
        <v>7349.0</v>
      </c>
    </row>
    <row r="15" ht="14.25" customHeight="1">
      <c r="A15" s="6"/>
      <c r="B15" s="18" t="s">
        <v>227</v>
      </c>
      <c r="C15" s="53">
        <f t="shared" ref="C15:F15" si="2">C11/C14</f>
        <v>2.506394788</v>
      </c>
      <c r="D15" s="53">
        <f t="shared" si="2"/>
        <v>1.734509951</v>
      </c>
      <c r="E15" s="53">
        <f t="shared" si="2"/>
        <v>1.383276629</v>
      </c>
      <c r="F15" s="55">
        <f t="shared" si="2"/>
        <v>2.853721595</v>
      </c>
    </row>
    <row r="16" ht="14.25" customHeight="1">
      <c r="A16" s="6"/>
      <c r="B16" s="56" t="s">
        <v>228</v>
      </c>
      <c r="C16" s="57">
        <f t="shared" ref="C16:E16" si="3">C11/D11-1</f>
        <v>0.4990979288</v>
      </c>
      <c r="D16" s="57">
        <f t="shared" si="3"/>
        <v>0.3108504399</v>
      </c>
      <c r="E16" s="57">
        <f t="shared" si="3"/>
        <v>-0.4959469769</v>
      </c>
      <c r="F16" s="32"/>
    </row>
    <row r="17" ht="14.25" customHeight="1">
      <c r="A17" s="6"/>
      <c r="B17" s="58"/>
      <c r="C17" s="59"/>
      <c r="D17" s="59"/>
      <c r="E17" s="59"/>
    </row>
    <row r="18" ht="14.25" customHeight="1">
      <c r="A18" s="6" t="s">
        <v>12</v>
      </c>
      <c r="B18" s="7" t="s">
        <v>229</v>
      </c>
      <c r="C18" s="44">
        <v>2022.0</v>
      </c>
      <c r="D18" s="44">
        <v>2021.0</v>
      </c>
      <c r="E18" s="45">
        <v>2020.0</v>
      </c>
      <c r="F18" s="42"/>
    </row>
    <row r="19" ht="14.25" customHeight="1">
      <c r="A19" s="6"/>
      <c r="B19" s="46" t="s">
        <v>18</v>
      </c>
      <c r="C19" s="60">
        <f t="shared" ref="C19:E19" si="4">C5/SUM($C$10+$C$9+$C$7+$C$6+$C$5)</f>
        <v>0.05004314064</v>
      </c>
      <c r="D19" s="60">
        <f t="shared" si="4"/>
        <v>0.0320678746</v>
      </c>
      <c r="E19" s="61">
        <f t="shared" si="4"/>
        <v>0.02123478094</v>
      </c>
    </row>
    <row r="20" ht="14.25" customHeight="1">
      <c r="A20" s="6"/>
      <c r="B20" s="13" t="s">
        <v>19</v>
      </c>
      <c r="C20" s="62">
        <f t="shared" ref="C20:E20" si="5">C6/SUM($C$10+$C$9+$C$7+$C$6+$C$5)</f>
        <v>0.1200747771</v>
      </c>
      <c r="D20" s="62">
        <f t="shared" si="5"/>
        <v>0.08580193654</v>
      </c>
      <c r="E20" s="63">
        <f t="shared" si="5"/>
        <v>0.0552679513</v>
      </c>
    </row>
    <row r="21" ht="14.25" customHeight="1">
      <c r="A21" s="6"/>
      <c r="B21" s="13" t="s">
        <v>20</v>
      </c>
      <c r="C21" s="62">
        <f t="shared" ref="C21:E21" si="6">C7/SUM($C$10+$C$9+$C$7+$C$6+$C$5)</f>
        <v>0.02535710862</v>
      </c>
      <c r="D21" s="62">
        <f t="shared" si="6"/>
        <v>0.01126450005</v>
      </c>
      <c r="E21" s="63">
        <f t="shared" si="6"/>
        <v>0.00417026172</v>
      </c>
    </row>
    <row r="22" ht="14.25" customHeight="1">
      <c r="A22" s="6"/>
      <c r="B22" s="13" t="s">
        <v>24</v>
      </c>
      <c r="C22" s="62">
        <f t="shared" ref="C22:E22" si="7">C9/SUM($C$10+$C$9+$C$7+$C$6+$C$5)</f>
        <v>0.06552583645</v>
      </c>
      <c r="D22" s="62">
        <f t="shared" si="7"/>
        <v>0.03815549803</v>
      </c>
      <c r="E22" s="63">
        <f t="shared" si="7"/>
        <v>0.02722653629</v>
      </c>
    </row>
    <row r="23" ht="14.25" customHeight="1">
      <c r="A23" s="6"/>
      <c r="B23" s="26" t="s">
        <v>25</v>
      </c>
      <c r="C23" s="64">
        <f t="shared" ref="C23:E23" si="8">C10/SUM($C$10+$C$9+$C$7+$C$6+$C$5)</f>
        <v>0.7389991372</v>
      </c>
      <c r="D23" s="64">
        <f t="shared" si="8"/>
        <v>0.5005272745</v>
      </c>
      <c r="E23" s="65">
        <f t="shared" si="8"/>
        <v>0.4051385294</v>
      </c>
    </row>
    <row r="24" ht="14.25" customHeight="1">
      <c r="A24" s="6"/>
      <c r="B24" s="29"/>
      <c r="C24" s="62"/>
      <c r="D24" s="62"/>
      <c r="E24" s="62"/>
    </row>
    <row r="25" ht="14.25" customHeight="1">
      <c r="A25" s="6" t="s">
        <v>12</v>
      </c>
      <c r="B25" s="66" t="s">
        <v>230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8"/>
    </row>
    <row r="26" ht="14.25" customHeight="1">
      <c r="A26" s="6"/>
      <c r="B26" s="69"/>
      <c r="C26" s="44">
        <v>2022.0</v>
      </c>
      <c r="D26" s="44">
        <v>2021.0</v>
      </c>
      <c r="E26" s="44">
        <v>2020.0</v>
      </c>
      <c r="F26" s="44">
        <v>2019.0</v>
      </c>
      <c r="G26" s="44">
        <v>2018.0</v>
      </c>
      <c r="H26" s="44">
        <v>2017.0</v>
      </c>
      <c r="I26" s="44">
        <v>2016.0</v>
      </c>
      <c r="J26" s="44">
        <v>2015.0</v>
      </c>
      <c r="K26" s="44">
        <v>2014.0</v>
      </c>
      <c r="L26" s="44">
        <v>2013.0</v>
      </c>
      <c r="M26" s="44">
        <v>2012.0</v>
      </c>
      <c r="N26" s="44">
        <v>2011.0</v>
      </c>
      <c r="O26" s="45">
        <v>2010.0</v>
      </c>
    </row>
    <row r="27" ht="14.25" customHeight="1">
      <c r="A27" s="6"/>
      <c r="B27" s="10" t="s">
        <v>231</v>
      </c>
      <c r="C27" s="11">
        <v>153.51</v>
      </c>
      <c r="D27" s="11">
        <v>64.63</v>
      </c>
      <c r="E27" s="11">
        <v>34.88</v>
      </c>
      <c r="F27" s="11">
        <v>149.51</v>
      </c>
      <c r="G27" s="11">
        <v>151.86</v>
      </c>
      <c r="H27" s="11">
        <v>138.7</v>
      </c>
      <c r="I27" s="11">
        <v>124.87</v>
      </c>
      <c r="J27" s="11">
        <v>131.43</v>
      </c>
      <c r="K27" s="11">
        <v>144.61</v>
      </c>
      <c r="L27" s="11">
        <v>126.47</v>
      </c>
      <c r="M27" s="11">
        <v>124.2</v>
      </c>
      <c r="N27" s="11">
        <v>128.21</v>
      </c>
      <c r="O27" s="12">
        <v>114.92</v>
      </c>
    </row>
    <row r="28" ht="14.25" customHeight="1">
      <c r="A28" s="6"/>
      <c r="B28" s="18" t="s">
        <v>232</v>
      </c>
      <c r="C28" s="6">
        <v>159.06</v>
      </c>
      <c r="D28" s="6">
        <v>95.79</v>
      </c>
      <c r="E28" s="6">
        <v>50.73</v>
      </c>
      <c r="F28" s="6">
        <v>153.64</v>
      </c>
      <c r="G28" s="6">
        <v>150.42</v>
      </c>
      <c r="H28" s="6">
        <v>148.4</v>
      </c>
      <c r="I28" s="6">
        <v>147.48</v>
      </c>
      <c r="J28" s="6">
        <v>134.18</v>
      </c>
      <c r="K28" s="6">
        <v>128.39</v>
      </c>
      <c r="L28" s="6">
        <v>118.08</v>
      </c>
      <c r="M28" s="6">
        <v>112.4</v>
      </c>
      <c r="N28" s="6">
        <v>105.28</v>
      </c>
      <c r="O28" s="19">
        <v>98.03</v>
      </c>
    </row>
    <row r="29" ht="14.25" customHeight="1">
      <c r="A29" s="6"/>
      <c r="B29" s="18" t="s">
        <v>233</v>
      </c>
      <c r="C29" s="6" t="s">
        <v>234</v>
      </c>
      <c r="D29" s="6" t="s">
        <v>234</v>
      </c>
      <c r="E29" s="6" t="s">
        <v>234</v>
      </c>
      <c r="F29" s="6" t="s">
        <v>234</v>
      </c>
      <c r="G29" s="6" t="s">
        <v>234</v>
      </c>
      <c r="H29" s="6" t="s">
        <v>234</v>
      </c>
      <c r="I29" s="6" t="s">
        <v>234</v>
      </c>
      <c r="J29" s="6" t="s">
        <v>234</v>
      </c>
      <c r="K29" s="6" t="s">
        <v>234</v>
      </c>
      <c r="L29" s="6" t="s">
        <v>234</v>
      </c>
      <c r="M29" s="6" t="s">
        <v>234</v>
      </c>
      <c r="N29" s="6" t="s">
        <v>234</v>
      </c>
      <c r="O29" s="19">
        <v>121.68</v>
      </c>
    </row>
    <row r="30" ht="14.25" customHeight="1">
      <c r="A30" s="6"/>
      <c r="B30" s="18" t="s">
        <v>235</v>
      </c>
      <c r="C30" s="6">
        <v>126.55</v>
      </c>
      <c r="D30" s="6">
        <v>78.07</v>
      </c>
      <c r="E30" s="6">
        <v>52.55</v>
      </c>
      <c r="F30" s="6">
        <v>132.25</v>
      </c>
      <c r="G30" s="6">
        <v>131.52</v>
      </c>
      <c r="H30" s="6">
        <v>130.48</v>
      </c>
      <c r="I30" s="6">
        <v>139.69</v>
      </c>
      <c r="J30" s="6">
        <v>179.58</v>
      </c>
      <c r="K30" s="6">
        <v>176.66</v>
      </c>
      <c r="L30" s="6">
        <v>154.28</v>
      </c>
      <c r="M30" s="6">
        <v>137.93</v>
      </c>
      <c r="N30" s="6">
        <v>133.29</v>
      </c>
      <c r="O30" s="19">
        <v>126.19</v>
      </c>
    </row>
    <row r="31" ht="14.25" customHeight="1">
      <c r="A31" s="6"/>
      <c r="B31" s="18" t="s">
        <v>236</v>
      </c>
      <c r="C31" s="6">
        <v>124.63</v>
      </c>
      <c r="D31" s="6">
        <v>77.69</v>
      </c>
      <c r="E31" s="6">
        <v>48.97</v>
      </c>
      <c r="F31" s="6">
        <v>107.2</v>
      </c>
      <c r="G31" s="6">
        <v>102.39</v>
      </c>
      <c r="H31" s="6">
        <v>106.33</v>
      </c>
      <c r="I31" s="6">
        <v>106.49</v>
      </c>
      <c r="J31" s="6">
        <v>110.85</v>
      </c>
      <c r="K31" s="6">
        <v>114.47</v>
      </c>
      <c r="L31" s="6">
        <v>82.22</v>
      </c>
      <c r="M31" s="6">
        <v>82.25</v>
      </c>
      <c r="N31" s="6">
        <v>83.11</v>
      </c>
      <c r="O31" s="19">
        <v>93.86</v>
      </c>
    </row>
    <row r="32" ht="14.25" customHeight="1">
      <c r="A32" s="6"/>
      <c r="B32" s="18" t="s">
        <v>237</v>
      </c>
      <c r="C32" s="6">
        <v>84.41</v>
      </c>
      <c r="D32" s="6">
        <v>40.45</v>
      </c>
      <c r="E32" s="6">
        <v>46.32</v>
      </c>
      <c r="F32" s="6">
        <v>102.39</v>
      </c>
      <c r="G32" s="6">
        <v>107.43</v>
      </c>
      <c r="H32" s="6">
        <v>100.39</v>
      </c>
      <c r="I32" s="6">
        <v>97.08</v>
      </c>
      <c r="J32" s="6">
        <v>114.0</v>
      </c>
      <c r="K32" s="6">
        <v>130.04</v>
      </c>
      <c r="L32" s="6">
        <v>104.27</v>
      </c>
      <c r="M32" s="6">
        <v>97.04</v>
      </c>
      <c r="N32" s="6">
        <v>100.69</v>
      </c>
      <c r="O32" s="19">
        <v>83.96</v>
      </c>
    </row>
    <row r="33" ht="14.25" customHeight="1">
      <c r="A33" s="6"/>
      <c r="B33" s="56" t="s">
        <v>238</v>
      </c>
      <c r="C33" s="20">
        <v>123.3</v>
      </c>
      <c r="D33" s="20">
        <v>74.66</v>
      </c>
      <c r="E33" s="20">
        <v>47.53</v>
      </c>
      <c r="F33" s="20">
        <v>134.6</v>
      </c>
      <c r="G33" s="20">
        <v>134.58</v>
      </c>
      <c r="H33" s="20">
        <v>131.14</v>
      </c>
      <c r="I33" s="20">
        <v>128.37</v>
      </c>
      <c r="J33" s="20">
        <v>132.3</v>
      </c>
      <c r="K33" s="20">
        <v>131.83</v>
      </c>
      <c r="L33" s="20">
        <v>122.32</v>
      </c>
      <c r="M33" s="20">
        <v>115.91</v>
      </c>
      <c r="N33" s="20">
        <v>129.96</v>
      </c>
      <c r="O33" s="21">
        <v>103.3</v>
      </c>
    </row>
    <row r="34" ht="14.25" customHeight="1">
      <c r="A34" s="6"/>
    </row>
    <row r="35" ht="14.25" customHeight="1">
      <c r="A35" s="6" t="s">
        <v>12</v>
      </c>
      <c r="B35" s="70" t="s">
        <v>239</v>
      </c>
      <c r="C35" s="67"/>
      <c r="D35" s="67"/>
      <c r="E35" s="67"/>
      <c r="F35" s="68"/>
    </row>
    <row r="36" ht="14.25" customHeight="1">
      <c r="A36" s="6"/>
      <c r="B36" s="38" t="s">
        <v>240</v>
      </c>
      <c r="C36" s="71" t="s">
        <v>241</v>
      </c>
      <c r="D36" s="71" t="s">
        <v>242</v>
      </c>
      <c r="E36" s="71" t="s">
        <v>241</v>
      </c>
      <c r="F36" s="72" t="s">
        <v>242</v>
      </c>
    </row>
    <row r="37" ht="14.25" customHeight="1">
      <c r="A37" s="6"/>
      <c r="B37" s="73" t="s">
        <v>243</v>
      </c>
      <c r="C37" s="74">
        <v>0.2192</v>
      </c>
      <c r="D37" s="74">
        <v>0.2281</v>
      </c>
      <c r="E37" s="74">
        <v>0.2146</v>
      </c>
      <c r="F37" s="75">
        <v>0.2255</v>
      </c>
    </row>
    <row r="38" ht="14.25" customHeight="1">
      <c r="A38" s="6"/>
      <c r="B38" s="76" t="s">
        <v>244</v>
      </c>
      <c r="C38" s="77">
        <v>0.0604</v>
      </c>
      <c r="D38" s="77">
        <v>0.0552</v>
      </c>
      <c r="E38" s="77">
        <v>0.0648</v>
      </c>
      <c r="F38" s="78">
        <v>0.0636</v>
      </c>
    </row>
    <row r="39" ht="14.25" customHeight="1">
      <c r="A39" s="6"/>
      <c r="B39" s="76" t="s">
        <v>245</v>
      </c>
      <c r="C39" s="77">
        <v>0.0346</v>
      </c>
      <c r="D39" s="77">
        <v>0.0359</v>
      </c>
      <c r="E39" s="77">
        <v>0.0336</v>
      </c>
      <c r="F39" s="78">
        <v>0.0344</v>
      </c>
    </row>
    <row r="40" ht="14.25" customHeight="1">
      <c r="A40" s="6"/>
      <c r="B40" s="76" t="s">
        <v>246</v>
      </c>
      <c r="C40" s="77">
        <v>0.0143</v>
      </c>
      <c r="D40" s="77">
        <v>0.015</v>
      </c>
      <c r="E40" s="77">
        <v>0.0126</v>
      </c>
      <c r="F40" s="78">
        <v>0.0162</v>
      </c>
    </row>
    <row r="41" ht="14.25" customHeight="1">
      <c r="A41" s="6"/>
      <c r="B41" s="76" t="s">
        <v>247</v>
      </c>
      <c r="C41" s="77">
        <v>0.0047</v>
      </c>
      <c r="D41" s="77">
        <v>0.0045</v>
      </c>
      <c r="E41" s="77">
        <v>0.0057</v>
      </c>
      <c r="F41" s="78">
        <v>0.0052</v>
      </c>
    </row>
    <row r="42" ht="14.25" customHeight="1">
      <c r="A42" s="6"/>
      <c r="B42" s="76" t="s">
        <v>248</v>
      </c>
      <c r="C42" s="77">
        <v>0.1066</v>
      </c>
      <c r="D42" s="77">
        <v>0.1117</v>
      </c>
      <c r="E42" s="77">
        <v>0.0995</v>
      </c>
      <c r="F42" s="78">
        <v>0.1139</v>
      </c>
    </row>
    <row r="43" ht="14.25" customHeight="1">
      <c r="A43" s="6"/>
      <c r="B43" s="76" t="s">
        <v>249</v>
      </c>
      <c r="C43" s="77">
        <v>0.0013</v>
      </c>
      <c r="D43" s="77">
        <v>0.0018</v>
      </c>
      <c r="E43" s="77">
        <v>0.0013</v>
      </c>
      <c r="F43" s="78">
        <v>0.0018</v>
      </c>
    </row>
    <row r="44" ht="14.25" customHeight="1">
      <c r="A44" s="6"/>
      <c r="B44" s="76" t="s">
        <v>250</v>
      </c>
      <c r="C44" s="77">
        <v>0.0616</v>
      </c>
      <c r="D44" s="77">
        <v>0.0639</v>
      </c>
      <c r="E44" s="77">
        <v>0.0585</v>
      </c>
      <c r="F44" s="78">
        <v>0.0617</v>
      </c>
    </row>
    <row r="45" ht="14.25" customHeight="1">
      <c r="A45" s="6"/>
      <c r="B45" s="76" t="s">
        <v>251</v>
      </c>
      <c r="C45" s="77">
        <v>0.0946</v>
      </c>
      <c r="D45" s="77">
        <v>0.0976</v>
      </c>
      <c r="E45" s="77">
        <v>0.0919</v>
      </c>
      <c r="F45" s="78">
        <v>0.1017</v>
      </c>
    </row>
    <row r="46" ht="14.25" customHeight="1">
      <c r="A46" s="6"/>
      <c r="B46" s="76" t="s">
        <v>252</v>
      </c>
      <c r="C46" s="77">
        <v>0.0186</v>
      </c>
      <c r="D46" s="77">
        <v>0.0194</v>
      </c>
      <c r="E46" s="77">
        <v>0.0186</v>
      </c>
      <c r="F46" s="78">
        <v>0.0194</v>
      </c>
    </row>
    <row r="47" ht="14.25" customHeight="1">
      <c r="A47" s="6"/>
      <c r="B47" s="76" t="s">
        <v>253</v>
      </c>
      <c r="C47" s="77">
        <v>0.0354</v>
      </c>
      <c r="D47" s="77">
        <v>0.0282</v>
      </c>
      <c r="E47" s="77">
        <v>0.0354</v>
      </c>
      <c r="F47" s="78">
        <v>0.0282</v>
      </c>
    </row>
    <row r="48" ht="14.25" customHeight="1">
      <c r="A48" s="6"/>
      <c r="B48" s="76" t="s">
        <v>254</v>
      </c>
      <c r="C48" s="77">
        <v>0.0959</v>
      </c>
      <c r="D48" s="77">
        <v>0.0831</v>
      </c>
      <c r="E48" s="77">
        <v>0.1026</v>
      </c>
      <c r="F48" s="78">
        <v>0.1063</v>
      </c>
    </row>
    <row r="49" ht="14.25" customHeight="1">
      <c r="A49" s="6"/>
      <c r="B49" s="76" t="s">
        <v>255</v>
      </c>
      <c r="C49" s="77">
        <v>0.002</v>
      </c>
      <c r="D49" s="77">
        <v>0.0021</v>
      </c>
      <c r="E49" s="77">
        <v>0.0018</v>
      </c>
      <c r="F49" s="78">
        <v>0.0022</v>
      </c>
    </row>
    <row r="50" ht="14.25" customHeight="1">
      <c r="A50" s="6"/>
      <c r="B50" s="76" t="s">
        <v>256</v>
      </c>
      <c r="C50" s="77">
        <v>0.1494</v>
      </c>
      <c r="D50" s="77">
        <v>0.1491</v>
      </c>
      <c r="E50" s="77">
        <v>0.1541</v>
      </c>
      <c r="F50" s="78">
        <v>0.1512</v>
      </c>
    </row>
    <row r="51" ht="14.25" customHeight="1">
      <c r="A51" s="6"/>
      <c r="B51" s="76" t="s">
        <v>257</v>
      </c>
      <c r="C51" s="77">
        <v>0.0186</v>
      </c>
      <c r="D51" s="77">
        <v>0.0167</v>
      </c>
      <c r="E51" s="77">
        <v>0.0475</v>
      </c>
      <c r="F51" s="78">
        <v>0.0</v>
      </c>
    </row>
    <row r="52" ht="14.25" customHeight="1">
      <c r="A52" s="6"/>
      <c r="B52" s="76" t="s">
        <v>258</v>
      </c>
      <c r="C52" s="77">
        <v>0.0265</v>
      </c>
      <c r="D52" s="77">
        <v>0.028</v>
      </c>
      <c r="E52" s="77">
        <v>0.0091</v>
      </c>
      <c r="F52" s="78">
        <v>0.0103</v>
      </c>
    </row>
    <row r="53" ht="14.25" customHeight="1">
      <c r="A53" s="6"/>
      <c r="B53" s="76" t="s">
        <v>259</v>
      </c>
      <c r="C53" s="77">
        <v>0.0249</v>
      </c>
      <c r="D53" s="77">
        <v>0.0262</v>
      </c>
      <c r="E53" s="77">
        <v>0.0231</v>
      </c>
      <c r="F53" s="78">
        <v>0.0258</v>
      </c>
    </row>
    <row r="54" ht="14.25" customHeight="1">
      <c r="A54" s="6"/>
      <c r="B54" s="76" t="s">
        <v>260</v>
      </c>
      <c r="C54" s="77">
        <v>0.0091</v>
      </c>
      <c r="D54" s="77">
        <v>0.0098</v>
      </c>
      <c r="E54" s="77">
        <v>0.0077</v>
      </c>
      <c r="F54" s="78">
        <v>0.0094</v>
      </c>
    </row>
    <row r="55" ht="14.25" customHeight="1">
      <c r="A55" s="6"/>
      <c r="B55" s="76" t="s">
        <v>261</v>
      </c>
      <c r="C55" s="77">
        <v>0.0129</v>
      </c>
      <c r="D55" s="77">
        <v>0.0137</v>
      </c>
      <c r="E55" s="77">
        <v>0.0113</v>
      </c>
      <c r="F55" s="78">
        <v>0.0153</v>
      </c>
    </row>
    <row r="56" ht="14.25" customHeight="1">
      <c r="A56" s="6"/>
      <c r="B56" s="79" t="s">
        <v>262</v>
      </c>
      <c r="C56" s="80">
        <v>0.0095</v>
      </c>
      <c r="D56" s="80">
        <v>0.01</v>
      </c>
      <c r="E56" s="80">
        <v>0.0089</v>
      </c>
      <c r="F56" s="81">
        <v>0.0088</v>
      </c>
    </row>
    <row r="57" ht="14.25" customHeight="1">
      <c r="A57" s="6"/>
      <c r="B57" s="37" t="s">
        <v>263</v>
      </c>
      <c r="C57" s="82">
        <v>1.0</v>
      </c>
      <c r="D57" s="82">
        <v>1.0</v>
      </c>
      <c r="E57" s="82">
        <v>1.0</v>
      </c>
      <c r="F57" s="82">
        <v>1.0</v>
      </c>
    </row>
    <row r="58" ht="14.25" customHeight="1"/>
    <row r="59" ht="14.25" customHeight="1">
      <c r="B59" s="41" t="s">
        <v>264</v>
      </c>
    </row>
    <row r="60" ht="14.25" customHeight="1"/>
    <row r="61" ht="14.25" customHeight="1">
      <c r="B61" s="83"/>
      <c r="C61" s="84">
        <v>2022.0</v>
      </c>
      <c r="D61" s="84">
        <v>2021.0</v>
      </c>
      <c r="E61" s="85">
        <v>2020.0</v>
      </c>
    </row>
    <row r="62" ht="14.25" customHeight="1">
      <c r="B62" s="10" t="s">
        <v>265</v>
      </c>
      <c r="C62" s="11"/>
      <c r="D62" s="11"/>
      <c r="E62" s="12"/>
    </row>
    <row r="63" ht="14.25" customHeight="1">
      <c r="B63" s="13" t="s">
        <v>27</v>
      </c>
      <c r="C63" s="14">
        <v>1074.0</v>
      </c>
      <c r="D63" s="14">
        <v>734.0</v>
      </c>
      <c r="E63" s="15">
        <v>677.0</v>
      </c>
    </row>
    <row r="64" ht="14.25" customHeight="1">
      <c r="B64" s="13" t="s">
        <v>30</v>
      </c>
      <c r="C64" s="14">
        <v>193.0</v>
      </c>
      <c r="D64" s="14">
        <v>220.0</v>
      </c>
      <c r="E64" s="15">
        <v>346.0</v>
      </c>
    </row>
    <row r="65" ht="14.25" customHeight="1">
      <c r="B65" s="13" t="s">
        <v>33</v>
      </c>
      <c r="C65" s="14">
        <v>891.0</v>
      </c>
      <c r="D65" s="14">
        <v>823.0</v>
      </c>
      <c r="E65" s="15">
        <v>762.0</v>
      </c>
    </row>
    <row r="66" ht="14.25" customHeight="1">
      <c r="B66" s="13" t="s">
        <v>36</v>
      </c>
      <c r="C66" s="14">
        <v>12.0</v>
      </c>
      <c r="D66" s="14">
        <v>8.0</v>
      </c>
      <c r="E66" s="15">
        <v>267.0</v>
      </c>
    </row>
    <row r="67" ht="14.25" customHeight="1">
      <c r="B67" s="13" t="s">
        <v>39</v>
      </c>
      <c r="C67" s="16">
        <v>15141.0</v>
      </c>
      <c r="D67" s="16">
        <v>10322.0</v>
      </c>
      <c r="E67" s="17">
        <v>8435.0</v>
      </c>
    </row>
    <row r="68" ht="14.25" customHeight="1">
      <c r="B68" s="13"/>
      <c r="C68" s="86">
        <f t="shared" ref="C68:E68" si="9">SUM(C63:C67)</f>
        <v>17311</v>
      </c>
      <c r="D68" s="86">
        <f t="shared" si="9"/>
        <v>12107</v>
      </c>
      <c r="E68" s="87">
        <f t="shared" si="9"/>
        <v>10487</v>
      </c>
    </row>
    <row r="69" ht="14.25" customHeight="1">
      <c r="B69" s="18" t="s">
        <v>266</v>
      </c>
      <c r="C69" s="29"/>
      <c r="D69" s="29"/>
      <c r="E69" s="30"/>
    </row>
    <row r="70" ht="14.25" customHeight="1">
      <c r="B70" s="13" t="s">
        <v>27</v>
      </c>
      <c r="C70" s="88">
        <f t="shared" ref="C70:E70" si="10">C63/C$11</f>
        <v>0.0517017282</v>
      </c>
      <c r="D70" s="88">
        <f t="shared" si="10"/>
        <v>0.05296961824</v>
      </c>
      <c r="E70" s="89">
        <f t="shared" si="10"/>
        <v>0.06404313688</v>
      </c>
    </row>
    <row r="71" ht="14.25" customHeight="1">
      <c r="B71" s="13" t="s">
        <v>30</v>
      </c>
      <c r="C71" s="88">
        <f t="shared" ref="C71:E71" si="11">C64/C$11</f>
        <v>0.009290906465</v>
      </c>
      <c r="D71" s="88">
        <f t="shared" si="11"/>
        <v>0.01587645233</v>
      </c>
      <c r="E71" s="89">
        <f t="shared" si="11"/>
        <v>0.03273105666</v>
      </c>
    </row>
    <row r="72" ht="14.25" customHeight="1">
      <c r="B72" s="13" t="s">
        <v>33</v>
      </c>
      <c r="C72" s="88">
        <f t="shared" ref="C72:E72" si="12">C65/C$11</f>
        <v>0.04289221586</v>
      </c>
      <c r="D72" s="88">
        <f t="shared" si="12"/>
        <v>0.05939236487</v>
      </c>
      <c r="E72" s="89">
        <f t="shared" si="12"/>
        <v>0.07208400341</v>
      </c>
    </row>
    <row r="73" ht="14.25" customHeight="1">
      <c r="B73" s="13" t="s">
        <v>36</v>
      </c>
      <c r="C73" s="88">
        <f t="shared" ref="C73:E73" si="13">C66/C$11</f>
        <v>0.0005776729408</v>
      </c>
      <c r="D73" s="88">
        <f t="shared" si="13"/>
        <v>0.0005773255394</v>
      </c>
      <c r="E73" s="89">
        <f t="shared" si="13"/>
        <v>0.02525778072</v>
      </c>
    </row>
    <row r="74" ht="14.25" customHeight="1">
      <c r="B74" s="13" t="s">
        <v>39</v>
      </c>
      <c r="C74" s="88">
        <f t="shared" ref="C74:E74" si="14">C67/C$11</f>
        <v>0.7288788331</v>
      </c>
      <c r="D74" s="88">
        <f t="shared" si="14"/>
        <v>0.7448942773</v>
      </c>
      <c r="E74" s="89">
        <f t="shared" si="14"/>
        <v>0.7979377542</v>
      </c>
    </row>
    <row r="75" ht="14.25" customHeight="1">
      <c r="B75" s="13"/>
      <c r="C75" s="29"/>
      <c r="D75" s="29"/>
      <c r="E75" s="30"/>
    </row>
    <row r="76" ht="14.25" customHeight="1">
      <c r="B76" s="18" t="s">
        <v>267</v>
      </c>
      <c r="C76" s="90">
        <f>'MAR_Financial Statements'!C20/'MAR_Financial Statements'!C12</f>
        <v>0.1666586434</v>
      </c>
      <c r="D76" s="90">
        <f>'MAR_Financial Statements'!D20/'MAR_Financial Statements'!D12</f>
        <v>0.1262899618</v>
      </c>
      <c r="E76" s="91">
        <f>'MAR_Financial Statements'!E20/'MAR_Financial Statements'!E12</f>
        <v>0.007946268092</v>
      </c>
      <c r="G76" s="92"/>
    </row>
    <row r="77" ht="14.25" customHeight="1">
      <c r="B77" s="13"/>
      <c r="C77" s="29"/>
      <c r="D77" s="29"/>
      <c r="E77" s="30"/>
    </row>
    <row r="78" ht="14.25" customHeight="1">
      <c r="B78" s="18" t="s">
        <v>268</v>
      </c>
      <c r="C78" s="53">
        <f t="shared" ref="C78:E78" si="15">C67</f>
        <v>15141</v>
      </c>
      <c r="D78" s="53">
        <f t="shared" si="15"/>
        <v>10322</v>
      </c>
      <c r="E78" s="55">
        <f t="shared" si="15"/>
        <v>8435</v>
      </c>
    </row>
    <row r="79" ht="14.25" customHeight="1">
      <c r="B79" s="18" t="s">
        <v>269</v>
      </c>
      <c r="C79" s="53">
        <f t="shared" ref="C79:E79" si="16">C64</f>
        <v>193</v>
      </c>
      <c r="D79" s="53">
        <f t="shared" si="16"/>
        <v>220</v>
      </c>
      <c r="E79" s="55">
        <f t="shared" si="16"/>
        <v>346</v>
      </c>
    </row>
    <row r="80" ht="14.25" customHeight="1">
      <c r="B80" s="13"/>
      <c r="C80" s="29"/>
      <c r="D80" s="29"/>
      <c r="E80" s="30"/>
    </row>
    <row r="81" ht="14.25" customHeight="1">
      <c r="B81" s="18" t="s">
        <v>270</v>
      </c>
      <c r="C81" s="53">
        <f>C79+'MAR_Financial Statements'!C83</f>
        <v>2551</v>
      </c>
      <c r="D81" s="53">
        <f>D79+'MAR_Financial Statements'!D83</f>
        <v>1319</v>
      </c>
      <c r="E81" s="55">
        <f>E79+'MAR_Financial Statements'!E83</f>
        <v>79</v>
      </c>
      <c r="G81" s="93"/>
    </row>
    <row r="82" ht="14.25" customHeight="1">
      <c r="B82" s="13"/>
      <c r="C82" s="29"/>
      <c r="D82" s="29"/>
      <c r="E82" s="30"/>
    </row>
    <row r="83" ht="14.25" customHeight="1">
      <c r="B83" s="56" t="s">
        <v>271</v>
      </c>
      <c r="C83" s="94">
        <f>'MAR_Financial Statements'!C19/'MAR_Financial Statements'!C12</f>
        <v>0.8333413566</v>
      </c>
      <c r="D83" s="94">
        <f>'MAR_Financial Statements'!D19/'MAR_Financial Statements'!D12</f>
        <v>0.8737100382</v>
      </c>
      <c r="E83" s="95">
        <f>'MAR_Financial Statements'!E19/'MAR_Financial Statements'!E12</f>
        <v>0.9920537319</v>
      </c>
      <c r="G83" s="96"/>
    </row>
    <row r="84" ht="14.25" customHeight="1"/>
    <row r="85" ht="14.25" customHeight="1">
      <c r="B85" s="97"/>
      <c r="C85" s="97"/>
      <c r="D85" s="97"/>
      <c r="E85" s="97"/>
      <c r="F85" s="97"/>
      <c r="G85" s="97"/>
      <c r="H85" s="97"/>
      <c r="I85" s="97"/>
      <c r="J85" s="97"/>
    </row>
    <row r="86" ht="14.25" customHeight="1">
      <c r="B86" s="98"/>
      <c r="C86" s="99" t="s">
        <v>231</v>
      </c>
      <c r="D86" s="99" t="s">
        <v>232</v>
      </c>
      <c r="E86" s="99" t="s">
        <v>233</v>
      </c>
      <c r="F86" s="99" t="s">
        <v>235</v>
      </c>
      <c r="G86" s="99" t="s">
        <v>236</v>
      </c>
      <c r="H86" s="99" t="s">
        <v>237</v>
      </c>
      <c r="I86" s="99" t="s">
        <v>238</v>
      </c>
      <c r="J86" s="97"/>
    </row>
    <row r="87" ht="14.25" customHeight="1">
      <c r="B87" s="98">
        <v>2022.0</v>
      </c>
      <c r="C87" s="100">
        <v>153.51</v>
      </c>
      <c r="D87" s="100">
        <v>159.06</v>
      </c>
      <c r="E87" s="100" t="s">
        <v>234</v>
      </c>
      <c r="F87" s="100">
        <v>126.55</v>
      </c>
      <c r="G87" s="100">
        <v>124.63</v>
      </c>
      <c r="H87" s="100">
        <v>84.41</v>
      </c>
      <c r="I87" s="100">
        <v>123.3</v>
      </c>
      <c r="J87" s="97"/>
    </row>
    <row r="88" ht="14.25" customHeight="1">
      <c r="B88" s="98">
        <v>2021.0</v>
      </c>
      <c r="C88" s="100">
        <v>64.63</v>
      </c>
      <c r="D88" s="100">
        <v>95.79</v>
      </c>
      <c r="E88" s="100" t="s">
        <v>234</v>
      </c>
      <c r="F88" s="100">
        <v>78.07</v>
      </c>
      <c r="G88" s="100">
        <v>77.69</v>
      </c>
      <c r="H88" s="100">
        <v>40.45</v>
      </c>
      <c r="I88" s="100">
        <v>74.66</v>
      </c>
      <c r="J88" s="97"/>
    </row>
    <row r="89" ht="14.25" customHeight="1">
      <c r="B89" s="98">
        <v>2020.0</v>
      </c>
      <c r="C89" s="100">
        <v>34.88</v>
      </c>
      <c r="D89" s="100">
        <v>50.73</v>
      </c>
      <c r="E89" s="100" t="s">
        <v>234</v>
      </c>
      <c r="F89" s="100">
        <v>52.55</v>
      </c>
      <c r="G89" s="100">
        <v>48.97</v>
      </c>
      <c r="H89" s="100">
        <v>46.32</v>
      </c>
      <c r="I89" s="100">
        <v>47.53</v>
      </c>
      <c r="J89" s="97"/>
    </row>
    <row r="90" ht="14.25" customHeight="1">
      <c r="B90" s="98">
        <v>2019.0</v>
      </c>
      <c r="C90" s="100">
        <v>149.51</v>
      </c>
      <c r="D90" s="100">
        <v>153.64</v>
      </c>
      <c r="E90" s="100" t="s">
        <v>234</v>
      </c>
      <c r="F90" s="100">
        <v>132.25</v>
      </c>
      <c r="G90" s="100">
        <v>107.2</v>
      </c>
      <c r="H90" s="100">
        <v>102.39</v>
      </c>
      <c r="I90" s="100">
        <v>134.6</v>
      </c>
      <c r="J90" s="97"/>
    </row>
    <row r="91" ht="14.25" customHeight="1">
      <c r="B91" s="98">
        <v>2018.0</v>
      </c>
      <c r="C91" s="100">
        <v>151.86</v>
      </c>
      <c r="D91" s="100">
        <v>150.42</v>
      </c>
      <c r="E91" s="100" t="s">
        <v>234</v>
      </c>
      <c r="F91" s="100">
        <v>131.52</v>
      </c>
      <c r="G91" s="100">
        <v>102.39</v>
      </c>
      <c r="H91" s="100">
        <v>107.43</v>
      </c>
      <c r="I91" s="100">
        <v>134.58</v>
      </c>
      <c r="J91" s="97"/>
    </row>
    <row r="92" ht="14.25" customHeight="1">
      <c r="B92" s="98">
        <v>2017.0</v>
      </c>
      <c r="C92" s="100">
        <v>138.7</v>
      </c>
      <c r="D92" s="100">
        <v>148.4</v>
      </c>
      <c r="E92" s="100" t="s">
        <v>234</v>
      </c>
      <c r="F92" s="100">
        <v>130.48</v>
      </c>
      <c r="G92" s="100">
        <v>106.33</v>
      </c>
      <c r="H92" s="100">
        <v>100.39</v>
      </c>
      <c r="I92" s="100">
        <v>131.14</v>
      </c>
      <c r="J92" s="97"/>
    </row>
    <row r="93" ht="14.25" customHeight="1">
      <c r="B93" s="98">
        <v>2016.0</v>
      </c>
      <c r="C93" s="100">
        <v>124.87</v>
      </c>
      <c r="D93" s="100">
        <v>147.48</v>
      </c>
      <c r="E93" s="100" t="s">
        <v>234</v>
      </c>
      <c r="F93" s="100">
        <v>139.69</v>
      </c>
      <c r="G93" s="100">
        <v>106.49</v>
      </c>
      <c r="H93" s="100">
        <v>97.08</v>
      </c>
      <c r="I93" s="100">
        <v>128.37</v>
      </c>
      <c r="J93" s="97"/>
    </row>
    <row r="94" ht="14.25" customHeight="1">
      <c r="B94" s="98">
        <v>2015.0</v>
      </c>
      <c r="C94" s="100">
        <v>131.43</v>
      </c>
      <c r="D94" s="100">
        <v>134.18</v>
      </c>
      <c r="E94" s="100" t="s">
        <v>234</v>
      </c>
      <c r="F94" s="100">
        <v>179.58</v>
      </c>
      <c r="G94" s="100">
        <v>110.85</v>
      </c>
      <c r="H94" s="100">
        <v>114.0</v>
      </c>
      <c r="I94" s="100">
        <v>132.3</v>
      </c>
      <c r="J94" s="97"/>
    </row>
    <row r="95" ht="14.25" customHeight="1">
      <c r="B95" s="98">
        <v>2014.0</v>
      </c>
      <c r="C95" s="100">
        <v>144.61</v>
      </c>
      <c r="D95" s="100">
        <v>128.39</v>
      </c>
      <c r="E95" s="100" t="s">
        <v>234</v>
      </c>
      <c r="F95" s="100">
        <v>176.66</v>
      </c>
      <c r="G95" s="100">
        <v>114.47</v>
      </c>
      <c r="H95" s="100">
        <v>130.04</v>
      </c>
      <c r="I95" s="100">
        <v>131.83</v>
      </c>
      <c r="J95" s="97"/>
    </row>
    <row r="96" ht="14.25" customHeight="1">
      <c r="B96" s="98">
        <v>2013.0</v>
      </c>
      <c r="C96" s="100">
        <v>126.47</v>
      </c>
      <c r="D96" s="100">
        <v>118.08</v>
      </c>
      <c r="E96" s="100" t="s">
        <v>234</v>
      </c>
      <c r="F96" s="100">
        <v>154.28</v>
      </c>
      <c r="G96" s="100">
        <v>82.22</v>
      </c>
      <c r="H96" s="100">
        <v>104.27</v>
      </c>
      <c r="I96" s="100">
        <v>122.32</v>
      </c>
      <c r="J96" s="97"/>
    </row>
    <row r="97" ht="14.25" customHeight="1">
      <c r="B97" s="98">
        <v>2012.0</v>
      </c>
      <c r="C97" s="100">
        <v>124.2</v>
      </c>
      <c r="D97" s="100">
        <v>112.4</v>
      </c>
      <c r="E97" s="100" t="s">
        <v>234</v>
      </c>
      <c r="F97" s="100">
        <v>137.93</v>
      </c>
      <c r="G97" s="100">
        <v>82.25</v>
      </c>
      <c r="H97" s="100">
        <v>97.04</v>
      </c>
      <c r="I97" s="100">
        <v>115.91</v>
      </c>
      <c r="J97" s="97"/>
    </row>
    <row r="98" ht="14.25" customHeight="1">
      <c r="B98" s="98">
        <v>2011.0</v>
      </c>
      <c r="C98" s="100">
        <v>128.21</v>
      </c>
      <c r="D98" s="100">
        <v>105.28</v>
      </c>
      <c r="E98" s="100" t="s">
        <v>234</v>
      </c>
      <c r="F98" s="100">
        <v>133.29</v>
      </c>
      <c r="G98" s="100">
        <v>83.11</v>
      </c>
      <c r="H98" s="100">
        <v>100.69</v>
      </c>
      <c r="I98" s="100">
        <v>129.96</v>
      </c>
      <c r="J98" s="97"/>
    </row>
    <row r="99" ht="14.25" customHeight="1">
      <c r="B99" s="98">
        <v>2010.0</v>
      </c>
      <c r="C99" s="100">
        <v>114.92</v>
      </c>
      <c r="D99" s="100">
        <v>98.03</v>
      </c>
      <c r="E99" s="100">
        <v>121.68</v>
      </c>
      <c r="F99" s="100">
        <v>126.19</v>
      </c>
      <c r="G99" s="100">
        <v>93.86</v>
      </c>
      <c r="H99" s="100">
        <v>83.96</v>
      </c>
      <c r="I99" s="100">
        <v>103.3</v>
      </c>
      <c r="J99" s="97"/>
    </row>
    <row r="100" ht="14.25" customHeight="1">
      <c r="B100" s="97"/>
      <c r="C100" s="97"/>
      <c r="D100" s="97"/>
      <c r="E100" s="97"/>
      <c r="F100" s="97"/>
      <c r="G100" s="97"/>
      <c r="H100" s="97"/>
      <c r="I100" s="97"/>
      <c r="J100" s="97"/>
    </row>
    <row r="101" ht="14.25" customHeight="1">
      <c r="B101" s="97"/>
      <c r="C101" s="97"/>
      <c r="D101" s="97"/>
      <c r="E101" s="97"/>
      <c r="F101" s="97"/>
      <c r="G101" s="97"/>
      <c r="H101" s="97"/>
      <c r="I101" s="97"/>
      <c r="J101" s="97"/>
    </row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5:O25"/>
    <mergeCell ref="B35:F35"/>
  </mergeCells>
  <hyperlinks>
    <hyperlink r:id="rId1" ref="B14"/>
    <hyperlink r:id="rId2" ref="B37"/>
    <hyperlink r:id="rId3" ref="B38"/>
    <hyperlink r:id="rId4" ref="B39"/>
    <hyperlink r:id="rId5" ref="B40"/>
    <hyperlink r:id="rId6" ref="B41"/>
    <hyperlink r:id="rId7" ref="B42"/>
    <hyperlink r:id="rId8" ref="B43"/>
    <hyperlink r:id="rId9" ref="B44"/>
    <hyperlink r:id="rId10" ref="B45"/>
    <hyperlink r:id="rId11" ref="B46"/>
    <hyperlink r:id="rId12" ref="B47"/>
    <hyperlink r:id="rId13" ref="B48"/>
    <hyperlink r:id="rId14" ref="B49"/>
    <hyperlink r:id="rId15" ref="B50"/>
    <hyperlink r:id="rId16" ref="B51"/>
    <hyperlink r:id="rId17" ref="B52"/>
    <hyperlink r:id="rId18" ref="B53"/>
    <hyperlink r:id="rId19" ref="B54"/>
    <hyperlink r:id="rId20" ref="B55"/>
    <hyperlink r:id="rId21" ref="B56"/>
  </hyperlinks>
  <printOptions/>
  <pageMargins bottom="0.75" footer="0.0" header="0.0" left="0.7" right="0.7" top="0.75"/>
  <pageSetup orientation="portrait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59.14"/>
    <col customWidth="1" min="3" max="7" width="16.86"/>
    <col customWidth="1" min="8" max="26" width="8.71"/>
  </cols>
  <sheetData>
    <row r="1" ht="14.25" customHeight="1"/>
    <row r="2" ht="14.25" customHeight="1">
      <c r="B2" s="101" t="s">
        <v>272</v>
      </c>
      <c r="C2" s="67"/>
      <c r="D2" s="67"/>
      <c r="E2" s="68"/>
    </row>
    <row r="3" ht="14.25" customHeight="1">
      <c r="A3" s="37" t="s">
        <v>12</v>
      </c>
      <c r="B3" s="102"/>
      <c r="C3" s="44" t="s">
        <v>14</v>
      </c>
      <c r="D3" s="44">
        <v>2021.0</v>
      </c>
      <c r="E3" s="45">
        <v>2020.0</v>
      </c>
    </row>
    <row r="4" ht="14.25" customHeight="1">
      <c r="B4" s="46" t="s">
        <v>273</v>
      </c>
      <c r="C4" s="103">
        <v>94943.0</v>
      </c>
      <c r="D4" s="104">
        <v>93775.0</v>
      </c>
      <c r="E4" s="105">
        <v>82584.0</v>
      </c>
    </row>
    <row r="5" ht="14.25" customHeight="1">
      <c r="B5" s="13" t="s">
        <v>274</v>
      </c>
      <c r="C5" s="106">
        <v>31089.0</v>
      </c>
      <c r="D5" s="106">
        <v>29855.0</v>
      </c>
      <c r="E5" s="107">
        <v>28427.0</v>
      </c>
    </row>
    <row r="6" ht="14.25" customHeight="1">
      <c r="B6" s="13" t="s">
        <v>275</v>
      </c>
      <c r="C6" s="106">
        <v>63854.0</v>
      </c>
      <c r="D6" s="106">
        <v>63920.0</v>
      </c>
      <c r="E6" s="107">
        <v>54157.0</v>
      </c>
    </row>
    <row r="7" ht="14.25" customHeight="1">
      <c r="B7" s="13" t="s">
        <v>276</v>
      </c>
      <c r="C7" s="106">
        <v>24765.0</v>
      </c>
      <c r="D7" s="106">
        <v>24659.0</v>
      </c>
      <c r="E7" s="107">
        <v>22084.0</v>
      </c>
    </row>
    <row r="8" ht="14.25" customHeight="1">
      <c r="B8" s="13" t="s">
        <v>277</v>
      </c>
      <c r="C8" s="106">
        <v>14603.0</v>
      </c>
      <c r="D8" s="106">
        <v>14714.0</v>
      </c>
      <c r="E8" s="107">
        <v>12159.0</v>
      </c>
    </row>
    <row r="9" ht="14.25" customHeight="1">
      <c r="B9" s="13" t="s">
        <v>278</v>
      </c>
      <c r="C9" s="106">
        <v>783.0</v>
      </c>
      <c r="D9" s="106">
        <v>900.0</v>
      </c>
      <c r="E9" s="107">
        <v>181.0</v>
      </c>
    </row>
    <row r="10" ht="14.25" customHeight="1">
      <c r="B10" s="13" t="s">
        <v>279</v>
      </c>
      <c r="C10" s="106">
        <v>-490.0</v>
      </c>
      <c r="D10" s="106">
        <v>-53.0</v>
      </c>
      <c r="E10" s="107">
        <v>-111.0</v>
      </c>
    </row>
    <row r="11" ht="14.25" customHeight="1">
      <c r="B11" s="13" t="s">
        <v>280</v>
      </c>
      <c r="C11" s="106">
        <v>276.0</v>
      </c>
      <c r="D11" s="106">
        <v>183.0</v>
      </c>
      <c r="E11" s="107">
        <v>201.0</v>
      </c>
    </row>
    <row r="12" ht="14.25" customHeight="1">
      <c r="B12" s="13" t="s">
        <v>281</v>
      </c>
      <c r="C12" s="106">
        <v>1871.0</v>
      </c>
      <c r="D12" s="106">
        <v>489.0</v>
      </c>
      <c r="E12" s="107">
        <v>2899.0</v>
      </c>
      <c r="F12" s="37" t="s">
        <v>282</v>
      </c>
    </row>
    <row r="13" ht="14.25" customHeight="1">
      <c r="B13" s="13" t="s">
        <v>283</v>
      </c>
      <c r="C13" s="106">
        <v>321.0</v>
      </c>
      <c r="D13" s="106">
        <v>252.0</v>
      </c>
      <c r="E13" s="107">
        <v>247.0</v>
      </c>
    </row>
    <row r="14" ht="14.25" customHeight="1">
      <c r="B14" s="13" t="s">
        <v>284</v>
      </c>
      <c r="C14" s="106">
        <v>21725.0</v>
      </c>
      <c r="D14" s="106">
        <v>22776.0</v>
      </c>
      <c r="E14" s="107">
        <v>16497.0</v>
      </c>
    </row>
    <row r="15" ht="14.25" customHeight="1">
      <c r="B15" s="13" t="s">
        <v>285</v>
      </c>
      <c r="C15" s="106">
        <v>3784.0</v>
      </c>
      <c r="D15" s="106">
        <v>1898.0</v>
      </c>
      <c r="E15" s="107">
        <v>1783.0</v>
      </c>
    </row>
    <row r="16" ht="14.25" customHeight="1">
      <c r="B16" s="13" t="s">
        <v>286</v>
      </c>
      <c r="C16" s="108">
        <v>17941.0</v>
      </c>
      <c r="D16" s="106">
        <v>20878.0</v>
      </c>
      <c r="E16" s="107">
        <v>14714.0</v>
      </c>
    </row>
    <row r="17" ht="14.25" customHeight="1">
      <c r="B17" s="13" t="s">
        <v>287</v>
      </c>
      <c r="C17" s="106" t="s">
        <v>288</v>
      </c>
      <c r="D17" s="106"/>
      <c r="E17" s="107"/>
    </row>
    <row r="18" ht="14.25" customHeight="1">
      <c r="B18" s="13" t="s">
        <v>289</v>
      </c>
      <c r="C18" s="108">
        <v>6.83</v>
      </c>
      <c r="D18" s="106">
        <v>7.93</v>
      </c>
      <c r="E18" s="107">
        <v>5.59</v>
      </c>
    </row>
    <row r="19" ht="14.25" customHeight="1">
      <c r="B19" s="13" t="s">
        <v>290</v>
      </c>
      <c r="C19" s="108">
        <v>6.73</v>
      </c>
      <c r="D19" s="106">
        <v>7.81</v>
      </c>
      <c r="E19" s="107">
        <v>5.51</v>
      </c>
    </row>
    <row r="20" ht="14.25" customHeight="1">
      <c r="B20" s="13" t="s">
        <v>291</v>
      </c>
      <c r="C20" s="106" t="s">
        <v>288</v>
      </c>
      <c r="D20" s="106"/>
      <c r="E20" s="107"/>
    </row>
    <row r="21" ht="14.25" customHeight="1">
      <c r="B21" s="13" t="s">
        <v>289</v>
      </c>
      <c r="C21" s="106" t="s">
        <v>292</v>
      </c>
      <c r="D21" s="106">
        <v>2632.1</v>
      </c>
      <c r="E21" s="107">
        <v>2632.8</v>
      </c>
    </row>
    <row r="22" ht="14.25" customHeight="1">
      <c r="B22" s="26" t="s">
        <v>290</v>
      </c>
      <c r="C22" s="109" t="s">
        <v>293</v>
      </c>
      <c r="D22" s="109">
        <v>2674.0</v>
      </c>
      <c r="E22" s="110">
        <v>2670.7</v>
      </c>
    </row>
    <row r="23" ht="14.25" customHeight="1"/>
    <row r="24" ht="14.25" customHeight="1">
      <c r="A24" s="37" t="s">
        <v>12</v>
      </c>
      <c r="B24" s="102" t="s">
        <v>294</v>
      </c>
      <c r="C24" s="44" t="s">
        <v>14</v>
      </c>
      <c r="D24" s="44" t="s">
        <v>15</v>
      </c>
      <c r="E24" s="45" t="s">
        <v>121</v>
      </c>
    </row>
    <row r="25" ht="14.25" customHeight="1">
      <c r="B25" s="46" t="s">
        <v>286</v>
      </c>
      <c r="C25" s="103">
        <v>17941.0</v>
      </c>
      <c r="D25" s="104">
        <v>20878.0</v>
      </c>
      <c r="E25" s="105">
        <v>14714.0</v>
      </c>
    </row>
    <row r="26" ht="14.25" customHeight="1">
      <c r="B26" s="13" t="s">
        <v>295</v>
      </c>
      <c r="C26" s="106" t="s">
        <v>288</v>
      </c>
      <c r="D26" s="106" t="s">
        <v>288</v>
      </c>
      <c r="E26" s="107" t="s">
        <v>288</v>
      </c>
    </row>
    <row r="27" ht="14.25" customHeight="1">
      <c r="B27" s="13" t="s">
        <v>296</v>
      </c>
      <c r="C27" s="106">
        <v>-1796.0</v>
      </c>
      <c r="D27" s="106">
        <v>-1079.0</v>
      </c>
      <c r="E27" s="107">
        <v>-233.0</v>
      </c>
    </row>
    <row r="28" ht="14.25" customHeight="1">
      <c r="B28" s="13" t="s">
        <v>297</v>
      </c>
      <c r="C28" s="106" t="s">
        <v>288</v>
      </c>
      <c r="D28" s="106" t="s">
        <v>288</v>
      </c>
      <c r="E28" s="107" t="s">
        <v>288</v>
      </c>
    </row>
    <row r="29" ht="14.25" customHeight="1">
      <c r="B29" s="13" t="s">
        <v>298</v>
      </c>
      <c r="C29" s="106">
        <v>-24.0</v>
      </c>
      <c r="D29" s="106">
        <v>-4.0</v>
      </c>
      <c r="E29" s="107">
        <v>1.0</v>
      </c>
    </row>
    <row r="30" ht="14.25" customHeight="1">
      <c r="B30" s="13" t="s">
        <v>299</v>
      </c>
      <c r="C30" s="106" t="s">
        <v>51</v>
      </c>
      <c r="D30" s="106" t="s">
        <v>51</v>
      </c>
      <c r="E30" s="107" t="s">
        <v>51</v>
      </c>
    </row>
    <row r="31" ht="14.25" customHeight="1">
      <c r="B31" s="13" t="s">
        <v>300</v>
      </c>
      <c r="C31" s="106">
        <v>-24.0</v>
      </c>
      <c r="D31" s="106">
        <v>-4.0</v>
      </c>
      <c r="E31" s="107">
        <v>1.0</v>
      </c>
    </row>
    <row r="32" ht="14.25" customHeight="1">
      <c r="B32" s="13" t="s">
        <v>301</v>
      </c>
      <c r="C32" s="106" t="s">
        <v>288</v>
      </c>
      <c r="D32" s="106" t="s">
        <v>288</v>
      </c>
      <c r="E32" s="107" t="s">
        <v>288</v>
      </c>
    </row>
    <row r="33" ht="14.25" customHeight="1">
      <c r="B33" s="13" t="s">
        <v>302</v>
      </c>
      <c r="C33" s="106">
        <v>-160.0</v>
      </c>
      <c r="D33" s="106">
        <v>-169.0</v>
      </c>
      <c r="E33" s="107">
        <v>1298.0</v>
      </c>
    </row>
    <row r="34" ht="14.25" customHeight="1">
      <c r="B34" s="13" t="s">
        <v>303</v>
      </c>
      <c r="C34" s="106">
        <v>1854.0</v>
      </c>
      <c r="D34" s="106">
        <v>4318.0</v>
      </c>
      <c r="E34" s="107">
        <v>-1135.0</v>
      </c>
    </row>
    <row r="35" ht="14.25" customHeight="1">
      <c r="B35" s="13" t="s">
        <v>304</v>
      </c>
      <c r="C35" s="106">
        <v>111.0</v>
      </c>
      <c r="D35" s="106">
        <v>106.0</v>
      </c>
      <c r="E35" s="107">
        <v>-229.0</v>
      </c>
    </row>
    <row r="36" ht="14.25" customHeight="1">
      <c r="B36" s="13" t="s">
        <v>300</v>
      </c>
      <c r="C36" s="106">
        <v>1805.0</v>
      </c>
      <c r="D36" s="106">
        <v>4255.0</v>
      </c>
      <c r="E36" s="107">
        <v>-66.0</v>
      </c>
    </row>
    <row r="37" ht="14.25" customHeight="1">
      <c r="B37" s="13" t="s">
        <v>305</v>
      </c>
      <c r="C37" s="106" t="s">
        <v>288</v>
      </c>
      <c r="D37" s="106" t="s">
        <v>288</v>
      </c>
      <c r="E37" s="107" t="s">
        <v>288</v>
      </c>
    </row>
    <row r="38" ht="14.25" customHeight="1">
      <c r="B38" s="13" t="s">
        <v>306</v>
      </c>
      <c r="C38" s="106">
        <v>454.0</v>
      </c>
      <c r="D38" s="106">
        <v>-199.0</v>
      </c>
      <c r="E38" s="107">
        <v>1000.0</v>
      </c>
    </row>
    <row r="39" ht="14.25" customHeight="1">
      <c r="B39" s="13" t="s">
        <v>299</v>
      </c>
      <c r="C39" s="106">
        <v>-348.0</v>
      </c>
      <c r="D39" s="106">
        <v>-789.0</v>
      </c>
      <c r="E39" s="107">
        <v>-53.0</v>
      </c>
    </row>
    <row r="40" ht="14.25" customHeight="1">
      <c r="B40" s="13" t="s">
        <v>300</v>
      </c>
      <c r="C40" s="106">
        <v>106.0</v>
      </c>
      <c r="D40" s="106">
        <v>-988.0</v>
      </c>
      <c r="E40" s="107">
        <v>947.0</v>
      </c>
    </row>
    <row r="41" ht="14.25" customHeight="1">
      <c r="B41" s="13" t="s">
        <v>307</v>
      </c>
      <c r="C41" s="106">
        <v>91.0</v>
      </c>
      <c r="D41" s="106">
        <v>2184.0</v>
      </c>
      <c r="E41" s="107">
        <v>649.0</v>
      </c>
    </row>
    <row r="42" ht="14.25" customHeight="1">
      <c r="B42" s="26" t="s">
        <v>308</v>
      </c>
      <c r="C42" s="109" t="s">
        <v>309</v>
      </c>
      <c r="D42" s="109">
        <v>23062.0</v>
      </c>
      <c r="E42" s="110">
        <v>15363.0</v>
      </c>
    </row>
    <row r="43" ht="14.25" customHeight="1"/>
    <row r="44" ht="14.25" customHeight="1">
      <c r="A44" s="37" t="s">
        <v>12</v>
      </c>
      <c r="B44" s="38" t="s">
        <v>310</v>
      </c>
      <c r="C44" s="44" t="s">
        <v>311</v>
      </c>
      <c r="D44" s="44" t="s">
        <v>312</v>
      </c>
      <c r="E44" s="44" t="s">
        <v>313</v>
      </c>
      <c r="F44" s="44" t="s">
        <v>314</v>
      </c>
      <c r="G44" s="45" t="s">
        <v>315</v>
      </c>
    </row>
    <row r="45" ht="14.25" customHeight="1">
      <c r="B45" s="46"/>
      <c r="C45" s="103">
        <v>59471.0</v>
      </c>
      <c r="D45" s="104">
        <v>110659.0</v>
      </c>
      <c r="E45" s="104">
        <v>-15891.0</v>
      </c>
      <c r="F45" s="104">
        <v>3120.0</v>
      </c>
      <c r="G45" s="105">
        <v>-38417.0</v>
      </c>
    </row>
    <row r="46" ht="14.25" customHeight="1">
      <c r="B46" s="13" t="s">
        <v>286</v>
      </c>
      <c r="C46" s="106">
        <v>14714.0</v>
      </c>
      <c r="D46" s="106">
        <v>14714.0</v>
      </c>
      <c r="E46" s="106"/>
      <c r="F46" s="106"/>
      <c r="G46" s="107"/>
    </row>
    <row r="47" ht="14.25" customHeight="1">
      <c r="B47" s="111" t="s">
        <v>316</v>
      </c>
      <c r="C47" s="106">
        <v>-10481.0</v>
      </c>
      <c r="D47" s="106">
        <v>-10481.0</v>
      </c>
      <c r="E47" s="106"/>
      <c r="F47" s="106"/>
      <c r="G47" s="107"/>
    </row>
    <row r="48" ht="14.25" customHeight="1">
      <c r="B48" s="13" t="s">
        <v>317</v>
      </c>
      <c r="C48" s="106">
        <v>2217.0</v>
      </c>
      <c r="D48" s="106">
        <v>-931.0</v>
      </c>
      <c r="E48" s="106"/>
      <c r="F48" s="106"/>
      <c r="G48" s="107">
        <v>3148.0</v>
      </c>
    </row>
    <row r="49" ht="14.25" customHeight="1">
      <c r="B49" s="13" t="s">
        <v>318</v>
      </c>
      <c r="C49" s="106">
        <v>-3221.0</v>
      </c>
      <c r="D49" s="106"/>
      <c r="E49" s="106"/>
      <c r="F49" s="106"/>
      <c r="G49" s="107">
        <v>-3221.0</v>
      </c>
    </row>
    <row r="50" ht="14.25" customHeight="1">
      <c r="B50" s="13" t="s">
        <v>173</v>
      </c>
      <c r="C50" s="106">
        <v>-71.0</v>
      </c>
      <c r="D50" s="106">
        <v>-71.0</v>
      </c>
      <c r="E50" s="106"/>
      <c r="F50" s="106"/>
      <c r="G50" s="107"/>
    </row>
    <row r="51" ht="14.25" customHeight="1">
      <c r="B51" s="13" t="s">
        <v>295</v>
      </c>
      <c r="C51" s="106">
        <v>649.0</v>
      </c>
      <c r="D51" s="106"/>
      <c r="E51" s="106">
        <v>649.0</v>
      </c>
      <c r="F51" s="106"/>
      <c r="G51" s="107"/>
    </row>
    <row r="52" ht="14.25" customHeight="1">
      <c r="B52" s="13" t="s">
        <v>319</v>
      </c>
      <c r="C52" s="106">
        <v>63278.0</v>
      </c>
      <c r="D52" s="106">
        <v>113890.0</v>
      </c>
      <c r="E52" s="106">
        <v>-15242.0</v>
      </c>
      <c r="F52" s="106">
        <v>3120.0</v>
      </c>
      <c r="G52" s="107">
        <v>-38490.0</v>
      </c>
    </row>
    <row r="53" ht="14.25" customHeight="1">
      <c r="B53" s="13" t="s">
        <v>286</v>
      </c>
      <c r="C53" s="106">
        <v>20878.0</v>
      </c>
      <c r="D53" s="106">
        <v>20878.0</v>
      </c>
      <c r="E53" s="106"/>
      <c r="F53" s="106"/>
      <c r="G53" s="107"/>
    </row>
    <row r="54" ht="14.25" customHeight="1">
      <c r="B54" s="13" t="s">
        <v>320</v>
      </c>
      <c r="C54" s="106">
        <v>-11032.0</v>
      </c>
      <c r="D54" s="106">
        <v>-11032.0</v>
      </c>
      <c r="E54" s="106"/>
      <c r="F54" s="106"/>
      <c r="G54" s="107"/>
    </row>
    <row r="55" ht="14.25" customHeight="1">
      <c r="B55" s="13" t="s">
        <v>317</v>
      </c>
      <c r="C55" s="106">
        <v>2171.0</v>
      </c>
      <c r="D55" s="106">
        <v>-676.0</v>
      </c>
      <c r="E55" s="106"/>
      <c r="F55" s="106"/>
      <c r="G55" s="107">
        <v>2847.0</v>
      </c>
    </row>
    <row r="56" ht="14.25" customHeight="1">
      <c r="B56" s="13" t="s">
        <v>318</v>
      </c>
      <c r="C56" s="106">
        <v>-3456.0</v>
      </c>
      <c r="D56" s="106"/>
      <c r="E56" s="106"/>
      <c r="F56" s="106"/>
      <c r="G56" s="107">
        <v>-3456.0</v>
      </c>
    </row>
    <row r="57" ht="14.25" customHeight="1">
      <c r="B57" s="13" t="s">
        <v>295</v>
      </c>
      <c r="C57" s="106">
        <v>2184.0</v>
      </c>
      <c r="D57" s="106"/>
      <c r="E57" s="106">
        <v>2184.0</v>
      </c>
      <c r="F57" s="106"/>
      <c r="G57" s="107"/>
    </row>
    <row r="58" ht="14.25" customHeight="1">
      <c r="B58" s="13" t="s">
        <v>321</v>
      </c>
      <c r="C58" s="106">
        <v>74023.0</v>
      </c>
      <c r="D58" s="106">
        <v>123060.0</v>
      </c>
      <c r="E58" s="106">
        <v>-13058.0</v>
      </c>
      <c r="F58" s="106">
        <v>3120.0</v>
      </c>
      <c r="G58" s="107">
        <v>-39099.0</v>
      </c>
    </row>
    <row r="59" ht="14.25" customHeight="1">
      <c r="B59" s="13" t="s">
        <v>286</v>
      </c>
      <c r="C59" s="106">
        <v>17941.0</v>
      </c>
      <c r="D59" s="106">
        <v>17941.0</v>
      </c>
      <c r="E59" s="106"/>
      <c r="F59" s="106"/>
      <c r="G59" s="107"/>
    </row>
    <row r="60" ht="14.25" customHeight="1">
      <c r="B60" s="13" t="s">
        <v>322</v>
      </c>
      <c r="C60" s="106">
        <v>-11682.0</v>
      </c>
      <c r="D60" s="106">
        <v>-11682.0</v>
      </c>
      <c r="E60" s="106"/>
      <c r="F60" s="106"/>
      <c r="G60" s="107"/>
    </row>
    <row r="61" ht="14.25" customHeight="1">
      <c r="B61" s="13" t="s">
        <v>317</v>
      </c>
      <c r="C61" s="106">
        <v>2466.0</v>
      </c>
      <c r="D61" s="106">
        <v>-974.0</v>
      </c>
      <c r="E61" s="106"/>
      <c r="F61" s="106"/>
      <c r="G61" s="107">
        <v>3440.0</v>
      </c>
    </row>
    <row r="62" ht="14.25" customHeight="1">
      <c r="B62" s="13" t="s">
        <v>318</v>
      </c>
      <c r="C62" s="106">
        <v>-6035.0</v>
      </c>
      <c r="D62" s="106"/>
      <c r="E62" s="106"/>
      <c r="F62" s="106"/>
      <c r="G62" s="107">
        <v>-6035.0</v>
      </c>
    </row>
    <row r="63" ht="14.25" customHeight="1">
      <c r="B63" s="13" t="s">
        <v>295</v>
      </c>
      <c r="C63" s="106">
        <v>91.0</v>
      </c>
      <c r="D63" s="106"/>
      <c r="E63" s="106">
        <v>91.0</v>
      </c>
      <c r="F63" s="106"/>
      <c r="G63" s="107"/>
    </row>
    <row r="64" ht="14.25" customHeight="1">
      <c r="B64" s="26" t="s">
        <v>323</v>
      </c>
      <c r="C64" s="112">
        <v>76804.0</v>
      </c>
      <c r="D64" s="109">
        <v>128345.0</v>
      </c>
      <c r="E64" s="109">
        <v>-12967.0</v>
      </c>
      <c r="F64" s="109">
        <v>3120.0</v>
      </c>
      <c r="G64" s="110">
        <v>-41694.0</v>
      </c>
    </row>
    <row r="65" ht="14.25" customHeight="1"/>
    <row r="66" ht="14.25" customHeight="1">
      <c r="A66" s="37" t="s">
        <v>12</v>
      </c>
      <c r="B66" s="7" t="s">
        <v>324</v>
      </c>
      <c r="C66" s="44" t="s">
        <v>14</v>
      </c>
      <c r="D66" s="44">
        <v>2021.0</v>
      </c>
      <c r="E66" s="44" t="s">
        <v>325</v>
      </c>
      <c r="F66" s="44" t="s">
        <v>326</v>
      </c>
      <c r="G66" s="45" t="s">
        <v>327</v>
      </c>
    </row>
    <row r="67" ht="14.25" customHeight="1">
      <c r="B67" s="46" t="s">
        <v>328</v>
      </c>
      <c r="C67" s="104" t="s">
        <v>329</v>
      </c>
      <c r="D67" s="104">
        <v>5627.0</v>
      </c>
      <c r="E67" s="113" t="s">
        <v>330</v>
      </c>
      <c r="F67" s="113" t="s">
        <v>331</v>
      </c>
      <c r="G67" s="114" t="s">
        <v>332</v>
      </c>
    </row>
    <row r="68" ht="14.25" customHeight="1">
      <c r="B68" s="13" t="s">
        <v>333</v>
      </c>
      <c r="C68" s="106" t="s">
        <v>334</v>
      </c>
      <c r="D68" s="106">
        <v>4541.0</v>
      </c>
      <c r="E68" s="88" t="s">
        <v>335</v>
      </c>
      <c r="F68" s="88" t="s">
        <v>336</v>
      </c>
      <c r="G68" s="89" t="s">
        <v>337</v>
      </c>
    </row>
    <row r="69" ht="14.25" customHeight="1">
      <c r="B69" s="13" t="s">
        <v>338</v>
      </c>
      <c r="C69" s="106" t="s">
        <v>339</v>
      </c>
      <c r="D69" s="106">
        <v>1645.0</v>
      </c>
      <c r="E69" s="88" t="s">
        <v>340</v>
      </c>
      <c r="F69" s="88" t="s">
        <v>341</v>
      </c>
      <c r="G69" s="89" t="s">
        <v>337</v>
      </c>
    </row>
    <row r="70" ht="14.25" customHeight="1">
      <c r="B70" s="13" t="s">
        <v>342</v>
      </c>
      <c r="C70" s="106" t="s">
        <v>343</v>
      </c>
      <c r="D70" s="106">
        <v>1566.0</v>
      </c>
      <c r="E70" s="88" t="s">
        <v>344</v>
      </c>
      <c r="F70" s="88" t="s">
        <v>345</v>
      </c>
      <c r="G70" s="89" t="s">
        <v>346</v>
      </c>
    </row>
    <row r="71" ht="14.25" customHeight="1">
      <c r="B71" s="13" t="s">
        <v>347</v>
      </c>
      <c r="C71" s="106" t="s">
        <v>348</v>
      </c>
      <c r="D71" s="106">
        <v>917.0</v>
      </c>
      <c r="E71" s="88" t="s">
        <v>349</v>
      </c>
      <c r="F71" s="88" t="s">
        <v>350</v>
      </c>
      <c r="G71" s="89" t="s">
        <v>340</v>
      </c>
    </row>
    <row r="72" ht="14.25" customHeight="1">
      <c r="B72" s="13" t="s">
        <v>351</v>
      </c>
      <c r="C72" s="106" t="s">
        <v>352</v>
      </c>
      <c r="D72" s="106">
        <v>739.0</v>
      </c>
      <c r="E72" s="88" t="s">
        <v>353</v>
      </c>
      <c r="F72" s="88" t="s">
        <v>337</v>
      </c>
      <c r="G72" s="89" t="s">
        <v>349</v>
      </c>
    </row>
    <row r="73" ht="14.25" customHeight="1">
      <c r="B73" s="26" t="s">
        <v>354</v>
      </c>
      <c r="C73" s="109" t="s">
        <v>355</v>
      </c>
      <c r="D73" s="109">
        <v>15035.0</v>
      </c>
      <c r="E73" s="115" t="s">
        <v>356</v>
      </c>
      <c r="F73" s="115" t="s">
        <v>357</v>
      </c>
      <c r="G73" s="116" t="s">
        <v>358</v>
      </c>
    </row>
    <row r="74" ht="14.25" customHeight="1"/>
    <row r="75" ht="14.25" customHeight="1">
      <c r="A75" s="37" t="s">
        <v>12</v>
      </c>
      <c r="B75" s="102" t="s">
        <v>359</v>
      </c>
      <c r="C75" s="45" t="s">
        <v>360</v>
      </c>
    </row>
    <row r="76" ht="14.25" customHeight="1">
      <c r="B76" s="46" t="s">
        <v>361</v>
      </c>
      <c r="C76" s="117">
        <v>16.8</v>
      </c>
    </row>
    <row r="77" ht="14.25" customHeight="1">
      <c r="B77" s="13" t="s">
        <v>362</v>
      </c>
      <c r="C77" s="118">
        <v>6.1</v>
      </c>
    </row>
    <row r="78" ht="14.25" customHeight="1">
      <c r="B78" s="13" t="s">
        <v>363</v>
      </c>
      <c r="C78" s="118">
        <v>23.4</v>
      </c>
    </row>
    <row r="79" ht="14.25" customHeight="1">
      <c r="B79" s="26" t="s">
        <v>364</v>
      </c>
      <c r="C79" s="119">
        <v>48.6</v>
      </c>
    </row>
    <row r="80" ht="14.25" customHeight="1"/>
    <row r="81" ht="14.25" customHeight="1">
      <c r="A81" s="37" t="s">
        <v>12</v>
      </c>
      <c r="B81" s="102" t="s">
        <v>365</v>
      </c>
      <c r="C81" s="45" t="s">
        <v>360</v>
      </c>
    </row>
    <row r="82" ht="14.25" customHeight="1">
      <c r="B82" s="46" t="s">
        <v>366</v>
      </c>
      <c r="C82" s="105">
        <v>52.6</v>
      </c>
    </row>
    <row r="83" ht="14.25" customHeight="1">
      <c r="B83" s="13" t="s">
        <v>367</v>
      </c>
      <c r="C83" s="107">
        <v>27.4</v>
      </c>
    </row>
    <row r="84" ht="14.25" customHeight="1">
      <c r="B84" s="26" t="s">
        <v>368</v>
      </c>
      <c r="C84" s="110">
        <v>15.0</v>
      </c>
    </row>
    <row r="85" ht="14.25" customHeight="1"/>
    <row r="86" ht="14.25" customHeight="1">
      <c r="A86" s="37" t="s">
        <v>12</v>
      </c>
      <c r="B86" s="102" t="s">
        <v>366</v>
      </c>
      <c r="C86" s="44" t="s">
        <v>14</v>
      </c>
      <c r="D86" s="44">
        <v>2021.0</v>
      </c>
      <c r="E86" s="44" t="s">
        <v>325</v>
      </c>
      <c r="F86" s="44" t="s">
        <v>326</v>
      </c>
      <c r="G86" s="45" t="s">
        <v>327</v>
      </c>
    </row>
    <row r="87" ht="14.25" customHeight="1">
      <c r="B87" s="46" t="s">
        <v>369</v>
      </c>
      <c r="C87" s="11" t="s">
        <v>370</v>
      </c>
      <c r="D87" s="11">
        <v>16750.0</v>
      </c>
      <c r="E87" s="11" t="s">
        <v>371</v>
      </c>
      <c r="F87" s="11" t="s">
        <v>372</v>
      </c>
      <c r="G87" s="12" t="s">
        <v>373</v>
      </c>
    </row>
    <row r="88" ht="14.25" customHeight="1">
      <c r="B88" s="13" t="s">
        <v>374</v>
      </c>
      <c r="C88" s="6" t="s">
        <v>375</v>
      </c>
      <c r="D88" s="6">
        <v>3190.0</v>
      </c>
      <c r="E88" s="6" t="s">
        <v>376</v>
      </c>
      <c r="F88" s="6" t="s">
        <v>377</v>
      </c>
      <c r="G88" s="19" t="s">
        <v>378</v>
      </c>
    </row>
    <row r="89" ht="14.25" customHeight="1">
      <c r="B89" s="13" t="s">
        <v>379</v>
      </c>
      <c r="C89" s="6" t="s">
        <v>380</v>
      </c>
      <c r="D89" s="6">
        <v>2276.0</v>
      </c>
      <c r="E89" s="6" t="s">
        <v>381</v>
      </c>
      <c r="F89" s="6" t="s">
        <v>382</v>
      </c>
      <c r="G89" s="19" t="s">
        <v>383</v>
      </c>
    </row>
    <row r="90" ht="14.25" customHeight="1">
      <c r="B90" s="13" t="s">
        <v>384</v>
      </c>
      <c r="C90" s="6" t="s">
        <v>385</v>
      </c>
      <c r="D90" s="6">
        <v>9134.0</v>
      </c>
      <c r="E90" s="6" t="s">
        <v>386</v>
      </c>
      <c r="F90" s="6" t="s">
        <v>387</v>
      </c>
      <c r="G90" s="19" t="s">
        <v>388</v>
      </c>
    </row>
    <row r="91" ht="14.25" customHeight="1">
      <c r="B91" s="13" t="s">
        <v>389</v>
      </c>
      <c r="C91" s="6" t="s">
        <v>390</v>
      </c>
      <c r="D91" s="6">
        <v>2127.0</v>
      </c>
      <c r="E91" s="6" t="s">
        <v>391</v>
      </c>
      <c r="F91" s="6" t="s">
        <v>392</v>
      </c>
      <c r="G91" s="19" t="s">
        <v>341</v>
      </c>
    </row>
    <row r="92" ht="14.25" customHeight="1">
      <c r="B92" s="13" t="s">
        <v>393</v>
      </c>
      <c r="C92" s="6" t="s">
        <v>208</v>
      </c>
      <c r="D92" s="6">
        <v>24.0</v>
      </c>
      <c r="E92" s="6" t="s">
        <v>394</v>
      </c>
      <c r="F92" s="6" t="s">
        <v>394</v>
      </c>
      <c r="G92" s="19" t="s">
        <v>395</v>
      </c>
    </row>
    <row r="93" ht="14.25" customHeight="1">
      <c r="B93" s="13" t="s">
        <v>396</v>
      </c>
      <c r="C93" s="6" t="s">
        <v>397</v>
      </c>
      <c r="D93" s="6">
        <v>5825.0</v>
      </c>
      <c r="E93" s="6" t="s">
        <v>398</v>
      </c>
      <c r="F93" s="6" t="s">
        <v>399</v>
      </c>
      <c r="G93" s="19" t="s">
        <v>400</v>
      </c>
    </row>
    <row r="94" ht="14.25" customHeight="1">
      <c r="B94" s="13" t="s">
        <v>401</v>
      </c>
      <c r="C94" s="6" t="s">
        <v>402</v>
      </c>
      <c r="D94" s="6">
        <v>2385.0</v>
      </c>
      <c r="E94" s="6" t="s">
        <v>403</v>
      </c>
      <c r="F94" s="6" t="s">
        <v>404</v>
      </c>
      <c r="G94" s="19" t="s">
        <v>405</v>
      </c>
    </row>
    <row r="95" ht="14.25" customHeight="1">
      <c r="B95" s="13" t="s">
        <v>406</v>
      </c>
      <c r="C95" s="6" t="s">
        <v>407</v>
      </c>
      <c r="D95" s="6">
        <v>994.0</v>
      </c>
      <c r="E95" s="6" t="s">
        <v>408</v>
      </c>
      <c r="F95" s="6" t="s">
        <v>409</v>
      </c>
      <c r="G95" s="19" t="s">
        <v>410</v>
      </c>
    </row>
    <row r="96" ht="14.25" customHeight="1">
      <c r="B96" s="13" t="s">
        <v>411</v>
      </c>
      <c r="C96" s="6" t="s">
        <v>412</v>
      </c>
      <c r="D96" s="6">
        <v>2083.0</v>
      </c>
      <c r="E96" s="6" t="s">
        <v>344</v>
      </c>
      <c r="F96" s="6" t="s">
        <v>413</v>
      </c>
      <c r="G96" s="19" t="s">
        <v>414</v>
      </c>
    </row>
    <row r="97" ht="14.25" customHeight="1">
      <c r="B97" s="13" t="s">
        <v>415</v>
      </c>
      <c r="C97" s="6" t="s">
        <v>416</v>
      </c>
      <c r="D97" s="6">
        <v>363.0</v>
      </c>
      <c r="E97" s="6" t="s">
        <v>417</v>
      </c>
      <c r="F97" s="6" t="s">
        <v>418</v>
      </c>
      <c r="G97" s="19" t="s">
        <v>419</v>
      </c>
    </row>
    <row r="98" ht="14.25" customHeight="1">
      <c r="B98" s="13" t="s">
        <v>420</v>
      </c>
      <c r="C98" s="6" t="s">
        <v>421</v>
      </c>
      <c r="D98" s="6">
        <v>6988.0</v>
      </c>
      <c r="E98" s="6" t="s">
        <v>422</v>
      </c>
      <c r="F98" s="6" t="s">
        <v>423</v>
      </c>
      <c r="G98" s="19" t="s">
        <v>424</v>
      </c>
    </row>
    <row r="99" ht="14.25" customHeight="1">
      <c r="B99" s="13" t="s">
        <v>425</v>
      </c>
      <c r="C99" s="6" t="s">
        <v>426</v>
      </c>
      <c r="D99" s="6">
        <v>667.0</v>
      </c>
      <c r="E99" s="6" t="s">
        <v>427</v>
      </c>
      <c r="F99" s="6" t="s">
        <v>428</v>
      </c>
      <c r="G99" s="19" t="s">
        <v>429</v>
      </c>
    </row>
    <row r="100" ht="14.25" customHeight="1">
      <c r="B100" s="13" t="s">
        <v>430</v>
      </c>
      <c r="C100" s="6" t="s">
        <v>431</v>
      </c>
      <c r="D100" s="6">
        <v>4022.0</v>
      </c>
      <c r="E100" s="6" t="s">
        <v>432</v>
      </c>
      <c r="F100" s="6" t="s">
        <v>433</v>
      </c>
      <c r="G100" s="19" t="s">
        <v>388</v>
      </c>
    </row>
    <row r="101" ht="14.25" customHeight="1">
      <c r="B101" s="13" t="s">
        <v>434</v>
      </c>
      <c r="C101" s="6" t="s">
        <v>435</v>
      </c>
      <c r="D101" s="6">
        <v>592.0</v>
      </c>
      <c r="E101" s="6" t="s">
        <v>436</v>
      </c>
      <c r="F101" s="6" t="s">
        <v>437</v>
      </c>
      <c r="G101" s="19" t="s">
        <v>419</v>
      </c>
    </row>
    <row r="102" ht="14.25" customHeight="1">
      <c r="B102" s="13" t="s">
        <v>438</v>
      </c>
      <c r="C102" s="6" t="s">
        <v>439</v>
      </c>
      <c r="D102" s="6">
        <v>1706.0</v>
      </c>
      <c r="E102" s="6" t="s">
        <v>440</v>
      </c>
      <c r="F102" s="6" t="s">
        <v>441</v>
      </c>
      <c r="G102" s="19" t="s">
        <v>353</v>
      </c>
    </row>
    <row r="103" ht="14.25" customHeight="1">
      <c r="B103" s="13" t="s">
        <v>442</v>
      </c>
      <c r="C103" s="6" t="s">
        <v>443</v>
      </c>
      <c r="D103" s="6">
        <v>14548.0</v>
      </c>
      <c r="E103" s="6" t="s">
        <v>444</v>
      </c>
      <c r="F103" s="6" t="s">
        <v>445</v>
      </c>
      <c r="G103" s="19" t="s">
        <v>446</v>
      </c>
    </row>
    <row r="104" ht="14.25" customHeight="1">
      <c r="B104" s="13" t="s">
        <v>447</v>
      </c>
      <c r="C104" s="6" t="s">
        <v>448</v>
      </c>
      <c r="D104" s="6">
        <v>6023.0</v>
      </c>
      <c r="E104" s="6" t="s">
        <v>449</v>
      </c>
      <c r="F104" s="6" t="s">
        <v>450</v>
      </c>
      <c r="G104" s="19" t="s">
        <v>451</v>
      </c>
    </row>
    <row r="105" ht="14.25" customHeight="1">
      <c r="B105" s="13" t="s">
        <v>452</v>
      </c>
      <c r="C105" s="6" t="s">
        <v>453</v>
      </c>
      <c r="D105" s="6">
        <v>1291.0</v>
      </c>
      <c r="E105" s="6" t="s">
        <v>454</v>
      </c>
      <c r="F105" s="6" t="s">
        <v>455</v>
      </c>
      <c r="G105" s="19" t="s">
        <v>400</v>
      </c>
    </row>
    <row r="106" ht="14.25" customHeight="1">
      <c r="B106" s="13" t="s">
        <v>456</v>
      </c>
      <c r="C106" s="6" t="s">
        <v>457</v>
      </c>
      <c r="D106" s="6">
        <v>4369.0</v>
      </c>
      <c r="E106" s="6" t="s">
        <v>458</v>
      </c>
      <c r="F106" s="6" t="s">
        <v>429</v>
      </c>
      <c r="G106" s="19" t="s">
        <v>459</v>
      </c>
    </row>
    <row r="107" ht="14.25" customHeight="1">
      <c r="B107" s="13" t="s">
        <v>460</v>
      </c>
      <c r="C107" s="6" t="s">
        <v>461</v>
      </c>
      <c r="D107" s="6">
        <v>2297.0</v>
      </c>
      <c r="E107" s="6" t="s">
        <v>462</v>
      </c>
      <c r="F107" s="6" t="s">
        <v>463</v>
      </c>
      <c r="G107" s="19" t="s">
        <v>464</v>
      </c>
    </row>
    <row r="108" ht="14.25" customHeight="1">
      <c r="B108" s="13" t="s">
        <v>465</v>
      </c>
      <c r="C108" s="6" t="s">
        <v>466</v>
      </c>
      <c r="D108" s="6">
        <v>568.0</v>
      </c>
      <c r="E108" s="6" t="s">
        <v>467</v>
      </c>
      <c r="F108" s="6" t="s">
        <v>468</v>
      </c>
      <c r="G108" s="19" t="s">
        <v>469</v>
      </c>
    </row>
    <row r="109" ht="14.25" customHeight="1">
      <c r="B109" s="13" t="s">
        <v>470</v>
      </c>
      <c r="C109" s="6" t="s">
        <v>471</v>
      </c>
      <c r="D109" s="6">
        <v>3450.0</v>
      </c>
      <c r="E109" s="6" t="s">
        <v>472</v>
      </c>
      <c r="F109" s="6" t="s">
        <v>432</v>
      </c>
      <c r="G109" s="19" t="s">
        <v>381</v>
      </c>
    </row>
    <row r="110" ht="14.25" customHeight="1">
      <c r="B110" s="13" t="s">
        <v>473</v>
      </c>
      <c r="C110" s="6" t="s">
        <v>474</v>
      </c>
      <c r="D110" s="6">
        <v>1819.0</v>
      </c>
      <c r="E110" s="6" t="s">
        <v>475</v>
      </c>
      <c r="F110" s="6" t="s">
        <v>476</v>
      </c>
      <c r="G110" s="19" t="s">
        <v>477</v>
      </c>
    </row>
    <row r="111" ht="14.25" customHeight="1">
      <c r="B111" s="13" t="s">
        <v>478</v>
      </c>
      <c r="C111" s="6" t="s">
        <v>479</v>
      </c>
      <c r="D111" s="6">
        <v>1237.0</v>
      </c>
      <c r="E111" s="6" t="s">
        <v>433</v>
      </c>
      <c r="F111" s="6" t="s">
        <v>480</v>
      </c>
      <c r="G111" s="19" t="s">
        <v>481</v>
      </c>
    </row>
    <row r="112" ht="14.25" customHeight="1">
      <c r="B112" s="13" t="s">
        <v>482</v>
      </c>
      <c r="C112" s="6" t="s">
        <v>483</v>
      </c>
      <c r="D112" s="6">
        <v>395.0</v>
      </c>
      <c r="E112" s="6" t="s">
        <v>484</v>
      </c>
      <c r="F112" s="6" t="s">
        <v>485</v>
      </c>
      <c r="G112" s="19" t="s">
        <v>486</v>
      </c>
    </row>
    <row r="113" ht="14.25" customHeight="1">
      <c r="B113" s="13" t="s">
        <v>487</v>
      </c>
      <c r="C113" s="6" t="s">
        <v>488</v>
      </c>
      <c r="D113" s="6">
        <v>4119.0</v>
      </c>
      <c r="E113" s="6" t="s">
        <v>489</v>
      </c>
      <c r="F113" s="6" t="s">
        <v>381</v>
      </c>
      <c r="G113" s="19" t="s">
        <v>490</v>
      </c>
    </row>
    <row r="114" ht="14.25" customHeight="1">
      <c r="B114" s="13" t="s">
        <v>491</v>
      </c>
      <c r="C114" s="6" t="s">
        <v>492</v>
      </c>
      <c r="D114" s="6">
        <v>2438.0</v>
      </c>
      <c r="E114" s="6" t="s">
        <v>493</v>
      </c>
      <c r="F114" s="6" t="s">
        <v>493</v>
      </c>
      <c r="G114" s="19" t="s">
        <v>51</v>
      </c>
    </row>
    <row r="115" ht="14.25" customHeight="1">
      <c r="B115" s="13" t="s">
        <v>494</v>
      </c>
      <c r="C115" s="6" t="s">
        <v>495</v>
      </c>
      <c r="D115" s="6">
        <v>563.0</v>
      </c>
      <c r="E115" s="6" t="s">
        <v>496</v>
      </c>
      <c r="F115" s="6" t="s">
        <v>497</v>
      </c>
      <c r="G115" s="19" t="s">
        <v>498</v>
      </c>
    </row>
    <row r="116" ht="14.25" customHeight="1">
      <c r="B116" s="13" t="s">
        <v>499</v>
      </c>
      <c r="C116" s="6" t="s">
        <v>500</v>
      </c>
      <c r="D116" s="6">
        <v>1119.0</v>
      </c>
      <c r="E116" s="6" t="s">
        <v>463</v>
      </c>
      <c r="F116" s="6" t="s">
        <v>464</v>
      </c>
      <c r="G116" s="19" t="s">
        <v>346</v>
      </c>
    </row>
    <row r="117" ht="14.25" customHeight="1">
      <c r="B117" s="26" t="s">
        <v>501</v>
      </c>
      <c r="C117" s="20" t="s">
        <v>502</v>
      </c>
      <c r="D117" s="20">
        <v>51680.0</v>
      </c>
      <c r="E117" s="20" t="s">
        <v>503</v>
      </c>
      <c r="F117" s="20" t="s">
        <v>504</v>
      </c>
      <c r="G117" s="21" t="s">
        <v>505</v>
      </c>
    </row>
    <row r="118" ht="14.25" customHeight="1"/>
    <row r="119" ht="14.25" customHeight="1">
      <c r="A119" s="37" t="s">
        <v>12</v>
      </c>
      <c r="B119" s="120" t="s">
        <v>367</v>
      </c>
      <c r="C119" s="44" t="s">
        <v>14</v>
      </c>
      <c r="D119" s="44">
        <v>2021.0</v>
      </c>
      <c r="E119" s="44" t="s">
        <v>325</v>
      </c>
      <c r="F119" s="44" t="s">
        <v>326</v>
      </c>
      <c r="G119" s="45" t="s">
        <v>327</v>
      </c>
    </row>
    <row r="120" ht="14.25" customHeight="1">
      <c r="B120" s="46" t="s">
        <v>506</v>
      </c>
      <c r="C120" s="11" t="s">
        <v>507</v>
      </c>
      <c r="D120" s="11">
        <v>9812.0</v>
      </c>
      <c r="E120" s="11" t="s">
        <v>508</v>
      </c>
      <c r="F120" s="11" t="s">
        <v>509</v>
      </c>
      <c r="G120" s="12" t="s">
        <v>505</v>
      </c>
    </row>
    <row r="121" ht="14.25" customHeight="1">
      <c r="B121" s="13" t="s">
        <v>510</v>
      </c>
      <c r="C121" s="6" t="s">
        <v>511</v>
      </c>
      <c r="D121" s="6">
        <v>4622.0</v>
      </c>
      <c r="E121" s="6" t="s">
        <v>512</v>
      </c>
      <c r="F121" s="6" t="s">
        <v>513</v>
      </c>
      <c r="G121" s="19" t="s">
        <v>440</v>
      </c>
    </row>
    <row r="122" ht="14.25" customHeight="1">
      <c r="B122" s="13" t="s">
        <v>514</v>
      </c>
      <c r="C122" s="6" t="s">
        <v>515</v>
      </c>
      <c r="D122" s="6">
        <v>5190.0</v>
      </c>
      <c r="E122" s="6" t="s">
        <v>378</v>
      </c>
      <c r="F122" s="6" t="s">
        <v>513</v>
      </c>
      <c r="G122" s="19" t="s">
        <v>419</v>
      </c>
    </row>
    <row r="123" ht="14.25" customHeight="1">
      <c r="B123" s="13" t="s">
        <v>516</v>
      </c>
      <c r="C123" s="6" t="s">
        <v>517</v>
      </c>
      <c r="D123" s="6">
        <v>8588.0</v>
      </c>
      <c r="E123" s="6" t="s">
        <v>395</v>
      </c>
      <c r="F123" s="6" t="s">
        <v>518</v>
      </c>
      <c r="G123" s="19" t="s">
        <v>519</v>
      </c>
    </row>
    <row r="124" ht="14.25" customHeight="1">
      <c r="B124" s="13" t="s">
        <v>520</v>
      </c>
      <c r="C124" s="6" t="s">
        <v>521</v>
      </c>
      <c r="D124" s="6">
        <v>1480.0</v>
      </c>
      <c r="E124" s="6" t="s">
        <v>522</v>
      </c>
      <c r="F124" s="6" t="s">
        <v>523</v>
      </c>
      <c r="G124" s="19" t="s">
        <v>427</v>
      </c>
    </row>
    <row r="125" ht="14.25" customHeight="1">
      <c r="B125" s="13" t="s">
        <v>524</v>
      </c>
      <c r="C125" s="6" t="s">
        <v>525</v>
      </c>
      <c r="D125" s="6">
        <v>1325.0</v>
      </c>
      <c r="E125" s="6" t="s">
        <v>476</v>
      </c>
      <c r="F125" s="6" t="s">
        <v>526</v>
      </c>
      <c r="G125" s="19" t="s">
        <v>427</v>
      </c>
    </row>
    <row r="126" ht="14.25" customHeight="1">
      <c r="B126" s="13" t="s">
        <v>527</v>
      </c>
      <c r="C126" s="6" t="s">
        <v>528</v>
      </c>
      <c r="D126" s="6">
        <v>2885.0</v>
      </c>
      <c r="E126" s="6" t="s">
        <v>529</v>
      </c>
      <c r="F126" s="6" t="s">
        <v>530</v>
      </c>
      <c r="G126" s="19" t="s">
        <v>531</v>
      </c>
    </row>
    <row r="127" ht="14.25" customHeight="1">
      <c r="B127" s="13" t="s">
        <v>532</v>
      </c>
      <c r="C127" s="6" t="s">
        <v>533</v>
      </c>
      <c r="D127" s="6">
        <v>2898.0</v>
      </c>
      <c r="E127" s="6" t="s">
        <v>534</v>
      </c>
      <c r="F127" s="6" t="s">
        <v>535</v>
      </c>
      <c r="G127" s="19" t="s">
        <v>337</v>
      </c>
    </row>
    <row r="128" ht="14.25" customHeight="1">
      <c r="B128" s="13" t="s">
        <v>536</v>
      </c>
      <c r="C128" s="6" t="s">
        <v>537</v>
      </c>
      <c r="D128" s="6">
        <v>4688.0</v>
      </c>
      <c r="E128" s="6" t="s">
        <v>423</v>
      </c>
      <c r="F128" s="6" t="s">
        <v>538</v>
      </c>
      <c r="G128" s="19" t="s">
        <v>539</v>
      </c>
    </row>
    <row r="129" ht="14.25" customHeight="1">
      <c r="B129" s="13" t="s">
        <v>540</v>
      </c>
      <c r="C129" s="6" t="s">
        <v>541</v>
      </c>
      <c r="D129" s="6">
        <v>3440.0</v>
      </c>
      <c r="E129" s="6" t="s">
        <v>432</v>
      </c>
      <c r="F129" s="6" t="s">
        <v>542</v>
      </c>
      <c r="G129" s="19" t="s">
        <v>543</v>
      </c>
    </row>
    <row r="130" ht="14.25" customHeight="1">
      <c r="B130" s="13" t="s">
        <v>544</v>
      </c>
      <c r="C130" s="6" t="s">
        <v>545</v>
      </c>
      <c r="D130" s="6">
        <v>1248.0</v>
      </c>
      <c r="E130" s="6" t="s">
        <v>546</v>
      </c>
      <c r="F130" s="6" t="s">
        <v>547</v>
      </c>
      <c r="G130" s="19" t="s">
        <v>424</v>
      </c>
    </row>
    <row r="131" ht="14.25" customHeight="1">
      <c r="B131" s="13" t="s">
        <v>548</v>
      </c>
      <c r="C131" s="6" t="s">
        <v>549</v>
      </c>
      <c r="D131" s="6">
        <v>3971.0</v>
      </c>
      <c r="E131" s="6" t="s">
        <v>550</v>
      </c>
      <c r="F131" s="6" t="s">
        <v>551</v>
      </c>
      <c r="G131" s="19" t="s">
        <v>469</v>
      </c>
    </row>
    <row r="132" ht="14.25" customHeight="1">
      <c r="B132" s="26" t="s">
        <v>552</v>
      </c>
      <c r="C132" s="20" t="s">
        <v>553</v>
      </c>
      <c r="D132" s="20">
        <v>27060.0</v>
      </c>
      <c r="E132" s="20" t="s">
        <v>554</v>
      </c>
      <c r="F132" s="20" t="s">
        <v>555</v>
      </c>
      <c r="G132" s="21" t="s">
        <v>556</v>
      </c>
    </row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mergeCells count="1">
    <mergeCell ref="B2:E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40.0"/>
    <col customWidth="1" min="3" max="7" width="16.57"/>
    <col customWidth="1" min="8" max="26" width="8.71"/>
  </cols>
  <sheetData>
    <row r="1" ht="14.25" customHeight="1"/>
    <row r="2" ht="14.25" customHeight="1">
      <c r="A2" s="6"/>
      <c r="B2" s="41" t="s">
        <v>557</v>
      </c>
    </row>
    <row r="3" ht="14.25" customHeight="1">
      <c r="A3" s="6"/>
      <c r="C3" s="42"/>
      <c r="D3" s="42"/>
      <c r="E3" s="42"/>
      <c r="F3" s="42"/>
    </row>
    <row r="4" ht="14.25" customHeight="1">
      <c r="A4" s="6"/>
      <c r="B4" s="102" t="s">
        <v>359</v>
      </c>
      <c r="C4" s="45" t="s">
        <v>360</v>
      </c>
      <c r="E4" s="102" t="s">
        <v>365</v>
      </c>
      <c r="F4" s="45" t="s">
        <v>360</v>
      </c>
    </row>
    <row r="5" ht="14.25" customHeight="1">
      <c r="A5" s="6"/>
      <c r="B5" s="46" t="s">
        <v>361</v>
      </c>
      <c r="C5" s="117">
        <v>16.8</v>
      </c>
      <c r="E5" s="46" t="s">
        <v>366</v>
      </c>
      <c r="F5" s="105">
        <v>52.6</v>
      </c>
    </row>
    <row r="6" ht="14.25" customHeight="1">
      <c r="A6" s="6"/>
      <c r="B6" s="13" t="s">
        <v>362</v>
      </c>
      <c r="C6" s="118">
        <v>6.1</v>
      </c>
      <c r="E6" s="13" t="s">
        <v>367</v>
      </c>
      <c r="F6" s="107">
        <v>27.4</v>
      </c>
    </row>
    <row r="7" ht="14.25" customHeight="1">
      <c r="A7" s="6"/>
      <c r="B7" s="13" t="s">
        <v>363</v>
      </c>
      <c r="C7" s="118">
        <v>23.4</v>
      </c>
      <c r="E7" s="26" t="s">
        <v>368</v>
      </c>
      <c r="F7" s="110">
        <v>15.0</v>
      </c>
    </row>
    <row r="8" ht="14.25" customHeight="1">
      <c r="A8" s="6"/>
      <c r="B8" s="26" t="s">
        <v>364</v>
      </c>
      <c r="C8" s="119">
        <v>48.6</v>
      </c>
      <c r="E8" s="29" t="s">
        <v>311</v>
      </c>
      <c r="F8" s="121">
        <f>SUM(F5:F7)</f>
        <v>95</v>
      </c>
    </row>
    <row r="9" ht="14.25" customHeight="1">
      <c r="A9" s="6"/>
      <c r="B9" s="13" t="s">
        <v>311</v>
      </c>
      <c r="C9" s="121">
        <f>SUM(C5:C8)</f>
        <v>94.9</v>
      </c>
    </row>
    <row r="10" ht="14.25" customHeight="1">
      <c r="A10" s="6"/>
    </row>
    <row r="11" ht="14.25" customHeight="1">
      <c r="A11" s="6"/>
      <c r="B11" s="102" t="s">
        <v>359</v>
      </c>
      <c r="C11" s="45" t="s">
        <v>360</v>
      </c>
      <c r="E11" s="102" t="s">
        <v>365</v>
      </c>
      <c r="F11" s="45" t="s">
        <v>360</v>
      </c>
    </row>
    <row r="12" ht="14.25" customHeight="1">
      <c r="A12" s="6"/>
      <c r="B12" s="46" t="s">
        <v>361</v>
      </c>
      <c r="C12" s="122">
        <f t="shared" ref="C12:C15" si="1">C5/$C$9</f>
        <v>0.177028451</v>
      </c>
      <c r="D12" s="14"/>
      <c r="E12" s="46" t="s">
        <v>366</v>
      </c>
      <c r="F12" s="114">
        <f t="shared" ref="F12:F15" si="2">F5/$F$8</f>
        <v>0.5536842105</v>
      </c>
    </row>
    <row r="13" ht="14.25" customHeight="1">
      <c r="A13" s="6"/>
      <c r="B13" s="13" t="s">
        <v>362</v>
      </c>
      <c r="C13" s="122">
        <f t="shared" si="1"/>
        <v>0.06427818757</v>
      </c>
      <c r="E13" s="13" t="s">
        <v>367</v>
      </c>
      <c r="F13" s="114">
        <f t="shared" si="2"/>
        <v>0.2884210526</v>
      </c>
    </row>
    <row r="14" ht="14.25" customHeight="1">
      <c r="A14" s="6"/>
      <c r="B14" s="13" t="s">
        <v>363</v>
      </c>
      <c r="C14" s="122">
        <f t="shared" si="1"/>
        <v>0.2465753425</v>
      </c>
      <c r="E14" s="26" t="s">
        <v>368</v>
      </c>
      <c r="F14" s="114">
        <f t="shared" si="2"/>
        <v>0.1578947368</v>
      </c>
    </row>
    <row r="15" ht="14.25" customHeight="1">
      <c r="A15" s="6"/>
      <c r="B15" s="26" t="s">
        <v>364</v>
      </c>
      <c r="C15" s="122">
        <f t="shared" si="1"/>
        <v>0.512118019</v>
      </c>
      <c r="E15" s="29" t="s">
        <v>311</v>
      </c>
      <c r="F15" s="114">
        <f t="shared" si="2"/>
        <v>1</v>
      </c>
    </row>
    <row r="16" ht="14.25" customHeight="1">
      <c r="A16" s="6" t="s">
        <v>12</v>
      </c>
      <c r="B16" s="13" t="s">
        <v>311</v>
      </c>
      <c r="C16" s="90">
        <f>SUM(C12:C15)</f>
        <v>1</v>
      </c>
    </row>
    <row r="17" ht="14.25" customHeight="1">
      <c r="A17" s="6"/>
    </row>
    <row r="18" ht="14.25" customHeight="1">
      <c r="A18" s="6"/>
      <c r="B18" s="102" t="s">
        <v>366</v>
      </c>
      <c r="C18" s="44" t="s">
        <v>14</v>
      </c>
      <c r="D18" s="44">
        <v>2021.0</v>
      </c>
      <c r="E18" s="44" t="s">
        <v>325</v>
      </c>
      <c r="F18" s="44" t="s">
        <v>326</v>
      </c>
      <c r="G18" s="45" t="s">
        <v>327</v>
      </c>
    </row>
    <row r="19" ht="14.25" customHeight="1">
      <c r="A19" s="6"/>
      <c r="B19" s="46" t="s">
        <v>369</v>
      </c>
      <c r="C19" s="47" t="s">
        <v>370</v>
      </c>
      <c r="D19" s="47">
        <v>16750.0</v>
      </c>
      <c r="E19" s="123">
        <v>1.0</v>
      </c>
      <c r="F19" s="123">
        <v>4.8</v>
      </c>
      <c r="G19" s="124">
        <v>-3.7</v>
      </c>
    </row>
    <row r="20" ht="14.25" customHeight="1">
      <c r="A20" s="6"/>
      <c r="B20" s="13" t="s">
        <v>374</v>
      </c>
      <c r="C20" s="14">
        <v>2343.0</v>
      </c>
      <c r="D20" s="14">
        <v>3190.0</v>
      </c>
      <c r="E20" s="125">
        <v>-26.6</v>
      </c>
      <c r="F20" s="125">
        <v>-25.3</v>
      </c>
      <c r="G20" s="126">
        <v>-1.3</v>
      </c>
    </row>
    <row r="21" ht="14.25" customHeight="1">
      <c r="A21" s="6"/>
      <c r="B21" s="13" t="s">
        <v>379</v>
      </c>
      <c r="C21" s="14">
        <v>2184.0</v>
      </c>
      <c r="D21" s="14">
        <v>2276.0</v>
      </c>
      <c r="E21" s="125">
        <v>-4.0</v>
      </c>
      <c r="F21" s="125">
        <v>1.0</v>
      </c>
      <c r="G21" s="126">
        <v>-5.0</v>
      </c>
    </row>
    <row r="22" ht="14.25" customHeight="1">
      <c r="A22" s="6"/>
      <c r="B22" s="13" t="s">
        <v>384</v>
      </c>
      <c r="C22" s="14">
        <v>9723.0</v>
      </c>
      <c r="D22" s="14">
        <v>9134.0</v>
      </c>
      <c r="E22" s="125">
        <v>6.5</v>
      </c>
      <c r="F22" s="125">
        <v>10.4</v>
      </c>
      <c r="G22" s="126">
        <v>-3.9</v>
      </c>
    </row>
    <row r="23" ht="14.25" customHeight="1">
      <c r="A23" s="6"/>
      <c r="B23" s="13" t="s">
        <v>389</v>
      </c>
      <c r="C23" s="14">
        <v>2668.0</v>
      </c>
      <c r="D23" s="14">
        <v>2127.0</v>
      </c>
      <c r="E23" s="125">
        <v>25.4</v>
      </c>
      <c r="F23" s="125">
        <v>30.1</v>
      </c>
      <c r="G23" s="126">
        <v>-4.7</v>
      </c>
    </row>
    <row r="24" ht="14.25" customHeight="1">
      <c r="A24" s="6"/>
      <c r="B24" s="13" t="s">
        <v>393</v>
      </c>
      <c r="C24" s="14">
        <v>17.0</v>
      </c>
      <c r="D24" s="14">
        <v>24.0</v>
      </c>
      <c r="E24" s="125">
        <v>-28.2</v>
      </c>
      <c r="F24" s="125">
        <v>-28.2</v>
      </c>
      <c r="G24" s="126">
        <v>0.0</v>
      </c>
    </row>
    <row r="25" ht="14.25" customHeight="1">
      <c r="B25" s="13" t="s">
        <v>396</v>
      </c>
      <c r="C25" s="14">
        <v>5449.0</v>
      </c>
      <c r="D25" s="14">
        <v>5825.0</v>
      </c>
      <c r="E25" s="125">
        <v>-6.5</v>
      </c>
      <c r="F25" s="125">
        <v>0.8</v>
      </c>
      <c r="G25" s="126">
        <v>-7.3</v>
      </c>
    </row>
    <row r="26" ht="14.25" customHeight="1">
      <c r="B26" s="13" t="s">
        <v>401</v>
      </c>
      <c r="C26" s="14">
        <v>2179.0</v>
      </c>
      <c r="D26" s="14">
        <v>2385.0</v>
      </c>
      <c r="E26" s="125">
        <v>-8.6</v>
      </c>
      <c r="F26" s="125">
        <v>2.0</v>
      </c>
      <c r="G26" s="126">
        <v>-10.6</v>
      </c>
    </row>
    <row r="27" ht="14.25" customHeight="1">
      <c r="B27" s="13" t="s">
        <v>406</v>
      </c>
      <c r="C27" s="14">
        <v>1008.0</v>
      </c>
      <c r="D27" s="14">
        <v>994.0</v>
      </c>
      <c r="E27" s="125">
        <v>1.5</v>
      </c>
      <c r="F27" s="125">
        <v>11.8</v>
      </c>
      <c r="G27" s="126">
        <v>-10.3</v>
      </c>
    </row>
    <row r="28" ht="14.25" customHeight="1">
      <c r="B28" s="13" t="s">
        <v>411</v>
      </c>
      <c r="C28" s="14">
        <v>1943.0</v>
      </c>
      <c r="D28" s="14">
        <v>2083.0</v>
      </c>
      <c r="E28" s="125">
        <v>-6.7</v>
      </c>
      <c r="F28" s="125">
        <v>-4.4</v>
      </c>
      <c r="G28" s="126">
        <v>-2.3</v>
      </c>
    </row>
    <row r="29" ht="14.25" customHeight="1">
      <c r="B29" s="13" t="s">
        <v>415</v>
      </c>
      <c r="C29" s="14">
        <v>318.0</v>
      </c>
      <c r="D29" s="14">
        <v>363.0</v>
      </c>
      <c r="E29" s="125">
        <v>-12.3</v>
      </c>
      <c r="F29" s="125">
        <v>-7.2</v>
      </c>
      <c r="G29" s="126">
        <v>-5.1</v>
      </c>
    </row>
    <row r="30" ht="14.25" customHeight="1">
      <c r="B30" s="13" t="s">
        <v>420</v>
      </c>
      <c r="C30" s="14">
        <v>6893.0</v>
      </c>
      <c r="D30" s="14">
        <v>6988.0</v>
      </c>
      <c r="E30" s="125">
        <v>-1.4</v>
      </c>
      <c r="F30" s="125">
        <v>3.4</v>
      </c>
      <c r="G30" s="126">
        <v>-4.8</v>
      </c>
    </row>
    <row r="31" ht="14.25" customHeight="1">
      <c r="B31" s="13" t="s">
        <v>425</v>
      </c>
      <c r="C31" s="14">
        <v>644.0</v>
      </c>
      <c r="D31" s="14">
        <v>667.0</v>
      </c>
      <c r="E31" s="125">
        <v>-3.5</v>
      </c>
      <c r="F31" s="125">
        <v>4.1</v>
      </c>
      <c r="G31" s="126">
        <v>-7.6</v>
      </c>
    </row>
    <row r="32" ht="14.25" customHeight="1">
      <c r="B32" s="13" t="s">
        <v>430</v>
      </c>
      <c r="C32" s="14">
        <v>4140.0</v>
      </c>
      <c r="D32" s="14">
        <v>4022.0</v>
      </c>
      <c r="E32" s="125">
        <v>3.0</v>
      </c>
      <c r="F32" s="125">
        <v>6.9</v>
      </c>
      <c r="G32" s="126">
        <v>-3.9</v>
      </c>
    </row>
    <row r="33" ht="14.25" customHeight="1">
      <c r="B33" s="13" t="s">
        <v>434</v>
      </c>
      <c r="C33" s="14">
        <v>485.0</v>
      </c>
      <c r="D33" s="14">
        <v>592.0</v>
      </c>
      <c r="E33" s="125">
        <v>-18.1</v>
      </c>
      <c r="F33" s="125">
        <v>-13.0</v>
      </c>
      <c r="G33" s="126">
        <v>-5.1</v>
      </c>
    </row>
    <row r="34" ht="14.25" customHeight="1">
      <c r="B34" s="13" t="s">
        <v>438</v>
      </c>
      <c r="C34" s="14">
        <v>1623.0</v>
      </c>
      <c r="D34" s="14">
        <v>1706.0</v>
      </c>
      <c r="E34" s="125">
        <v>-4.9</v>
      </c>
      <c r="F34" s="125">
        <v>0.4</v>
      </c>
      <c r="G34" s="126">
        <v>-5.3</v>
      </c>
    </row>
    <row r="35" ht="14.25" customHeight="1">
      <c r="B35" s="13" t="s">
        <v>442</v>
      </c>
      <c r="C35" s="14">
        <v>15983.0</v>
      </c>
      <c r="D35" s="14">
        <v>14548.0</v>
      </c>
      <c r="E35" s="125">
        <v>9.9</v>
      </c>
      <c r="F35" s="125">
        <v>16.9</v>
      </c>
      <c r="G35" s="126">
        <v>-7.0</v>
      </c>
    </row>
    <row r="36" ht="14.25" customHeight="1">
      <c r="A36" s="6"/>
      <c r="B36" s="13" t="s">
        <v>447</v>
      </c>
      <c r="C36" s="14">
        <v>7977.0</v>
      </c>
      <c r="D36" s="14">
        <v>6023.0</v>
      </c>
      <c r="E36" s="125">
        <v>32.4</v>
      </c>
      <c r="F36" s="125">
        <v>39.5</v>
      </c>
      <c r="G36" s="126">
        <v>-7.1</v>
      </c>
    </row>
    <row r="37" ht="14.25" customHeight="1">
      <c r="B37" s="13" t="s">
        <v>452</v>
      </c>
      <c r="C37" s="14">
        <v>1881.0</v>
      </c>
      <c r="D37" s="14">
        <v>1291.0</v>
      </c>
      <c r="E37" s="125">
        <v>45.7</v>
      </c>
      <c r="F37" s="125">
        <v>53.0</v>
      </c>
      <c r="G37" s="126">
        <v>-7.3</v>
      </c>
    </row>
    <row r="38" ht="14.25" customHeight="1">
      <c r="B38" s="13" t="s">
        <v>456</v>
      </c>
      <c r="C38" s="14">
        <v>3784.0</v>
      </c>
      <c r="D38" s="14">
        <v>4369.0</v>
      </c>
      <c r="E38" s="125">
        <v>-13.4</v>
      </c>
      <c r="F38" s="125">
        <v>-7.6</v>
      </c>
      <c r="G38" s="126">
        <v>-5.8</v>
      </c>
    </row>
    <row r="39" ht="14.25" customHeight="1">
      <c r="B39" s="13" t="s">
        <v>460</v>
      </c>
      <c r="C39" s="14">
        <v>1770.0</v>
      </c>
      <c r="D39" s="14">
        <v>2297.0</v>
      </c>
      <c r="E39" s="125">
        <v>-22.9</v>
      </c>
      <c r="F39" s="125">
        <v>-13.6</v>
      </c>
      <c r="G39" s="126">
        <v>-9.3</v>
      </c>
    </row>
    <row r="40" ht="14.25" customHeight="1">
      <c r="B40" s="13" t="s">
        <v>465</v>
      </c>
      <c r="C40" s="14">
        <v>571.0</v>
      </c>
      <c r="D40" s="14">
        <v>568.0</v>
      </c>
      <c r="E40" s="125">
        <v>0.6</v>
      </c>
      <c r="F40" s="125">
        <v>6.0</v>
      </c>
      <c r="G40" s="126">
        <v>-5.4</v>
      </c>
    </row>
    <row r="41" ht="14.25" customHeight="1">
      <c r="B41" s="13" t="s">
        <v>470</v>
      </c>
      <c r="C41" s="14">
        <v>3417.0</v>
      </c>
      <c r="D41" s="14">
        <v>3450.0</v>
      </c>
      <c r="E41" s="125">
        <v>-1.0</v>
      </c>
      <c r="F41" s="125">
        <v>3.0</v>
      </c>
      <c r="G41" s="126">
        <v>-4.0</v>
      </c>
    </row>
    <row r="42" ht="14.25" customHeight="1">
      <c r="B42" s="13" t="s">
        <v>473</v>
      </c>
      <c r="C42" s="14">
        <v>1783.0</v>
      </c>
      <c r="D42" s="14">
        <v>1819.0</v>
      </c>
      <c r="E42" s="125">
        <v>-2.0</v>
      </c>
      <c r="F42" s="125">
        <v>2.6</v>
      </c>
      <c r="G42" s="126">
        <v>-4.6</v>
      </c>
    </row>
    <row r="43" ht="14.25" customHeight="1">
      <c r="B43" s="13" t="s">
        <v>478</v>
      </c>
      <c r="C43" s="14">
        <v>1322.0</v>
      </c>
      <c r="D43" s="14">
        <v>1237.0</v>
      </c>
      <c r="E43" s="125">
        <v>6.9</v>
      </c>
      <c r="F43" s="125">
        <v>8.6</v>
      </c>
      <c r="G43" s="126">
        <v>-1.7</v>
      </c>
    </row>
    <row r="44" ht="14.25" customHeight="1">
      <c r="B44" s="13" t="s">
        <v>482</v>
      </c>
      <c r="C44" s="14">
        <v>313.0</v>
      </c>
      <c r="D44" s="14">
        <v>395.0</v>
      </c>
      <c r="E44" s="125">
        <v>-20.8</v>
      </c>
      <c r="F44" s="125">
        <v>-13.1</v>
      </c>
      <c r="G44" s="126">
        <v>-7.7</v>
      </c>
    </row>
    <row r="45" ht="14.25" customHeight="1">
      <c r="B45" s="13" t="s">
        <v>487</v>
      </c>
      <c r="C45" s="14">
        <v>3887.0</v>
      </c>
      <c r="D45" s="14">
        <v>4119.0</v>
      </c>
      <c r="E45" s="125">
        <v>-5.6</v>
      </c>
      <c r="F45" s="125">
        <v>-4.0</v>
      </c>
      <c r="G45" s="126">
        <v>-1.6</v>
      </c>
    </row>
    <row r="46" ht="14.25" customHeight="1">
      <c r="B46" s="13" t="s">
        <v>491</v>
      </c>
      <c r="C46" s="14">
        <v>2473.0</v>
      </c>
      <c r="D46" s="14">
        <v>2438.0</v>
      </c>
      <c r="E46" s="125">
        <v>1.4</v>
      </c>
      <c r="F46" s="125">
        <v>1.4</v>
      </c>
      <c r="G46" s="126" t="s">
        <v>51</v>
      </c>
    </row>
    <row r="47" ht="14.25" customHeight="1">
      <c r="B47" s="13" t="s">
        <v>494</v>
      </c>
      <c r="C47" s="14">
        <v>448.0</v>
      </c>
      <c r="D47" s="14">
        <v>563.0</v>
      </c>
      <c r="E47" s="125">
        <v>-20.4</v>
      </c>
      <c r="F47" s="125">
        <v>-17.2</v>
      </c>
      <c r="G47" s="126">
        <v>-3.2</v>
      </c>
    </row>
    <row r="48" ht="14.25" customHeight="1">
      <c r="B48" s="13" t="s">
        <v>499</v>
      </c>
      <c r="C48" s="14">
        <v>966.0</v>
      </c>
      <c r="D48" s="14">
        <v>1119.0</v>
      </c>
      <c r="E48" s="125">
        <v>-13.6</v>
      </c>
      <c r="F48" s="125">
        <v>-9.3</v>
      </c>
      <c r="G48" s="126">
        <v>-4.3</v>
      </c>
    </row>
    <row r="49" ht="14.25" customHeight="1">
      <c r="B49" s="26" t="s">
        <v>501</v>
      </c>
      <c r="C49" s="16" t="s">
        <v>502</v>
      </c>
      <c r="D49" s="16">
        <v>51680.0</v>
      </c>
      <c r="E49" s="127">
        <v>0.017</v>
      </c>
      <c r="F49" s="127">
        <v>6.7</v>
      </c>
      <c r="G49" s="128">
        <v>-5.0</v>
      </c>
    </row>
    <row r="50" ht="14.25" customHeight="1"/>
    <row r="51" ht="14.25" customHeight="1">
      <c r="B51" s="102" t="s">
        <v>367</v>
      </c>
      <c r="C51" s="44" t="s">
        <v>14</v>
      </c>
      <c r="D51" s="44">
        <v>2021.0</v>
      </c>
      <c r="E51" s="44" t="s">
        <v>325</v>
      </c>
      <c r="F51" s="44" t="s">
        <v>326</v>
      </c>
      <c r="G51" s="45" t="s">
        <v>327</v>
      </c>
    </row>
    <row r="52" ht="14.25" customHeight="1">
      <c r="B52" s="46" t="s">
        <v>506</v>
      </c>
      <c r="C52" s="104" t="s">
        <v>507</v>
      </c>
      <c r="D52" s="104">
        <v>9812.0</v>
      </c>
      <c r="E52" s="11">
        <v>-1.2</v>
      </c>
      <c r="F52" s="11">
        <v>3.8</v>
      </c>
      <c r="G52" s="12">
        <v>-5.0</v>
      </c>
    </row>
    <row r="53" ht="14.25" customHeight="1">
      <c r="B53" s="13" t="s">
        <v>510</v>
      </c>
      <c r="C53" s="106">
        <v>4569.0</v>
      </c>
      <c r="D53" s="106">
        <v>4622.0</v>
      </c>
      <c r="E53" s="6">
        <v>-1.1</v>
      </c>
      <c r="F53" s="6" t="s">
        <v>513</v>
      </c>
      <c r="G53" s="19">
        <v>-4.9</v>
      </c>
    </row>
    <row r="54" ht="14.25" customHeight="1">
      <c r="B54" s="13" t="s">
        <v>514</v>
      </c>
      <c r="C54" s="106">
        <v>5121.0</v>
      </c>
      <c r="D54" s="106">
        <v>5190.0</v>
      </c>
      <c r="E54" s="6">
        <v>-1.3</v>
      </c>
      <c r="F54" s="6" t="s">
        <v>513</v>
      </c>
      <c r="G54" s="19">
        <v>-5.1</v>
      </c>
    </row>
    <row r="55" ht="14.25" customHeight="1">
      <c r="B55" s="13" t="s">
        <v>516</v>
      </c>
      <c r="C55" s="106">
        <v>8587.0</v>
      </c>
      <c r="D55" s="106">
        <v>8588.0</v>
      </c>
      <c r="E55" s="6">
        <v>0.0</v>
      </c>
      <c r="F55" s="6" t="s">
        <v>518</v>
      </c>
      <c r="G55" s="19">
        <v>-3.7</v>
      </c>
    </row>
    <row r="56" ht="14.25" customHeight="1">
      <c r="B56" s="13" t="s">
        <v>520</v>
      </c>
      <c r="C56" s="106">
        <v>1514.0</v>
      </c>
      <c r="D56" s="106">
        <v>1480.0</v>
      </c>
      <c r="E56" s="6">
        <v>2.3</v>
      </c>
      <c r="F56" s="6" t="s">
        <v>523</v>
      </c>
      <c r="G56" s="19">
        <v>-3.5</v>
      </c>
    </row>
    <row r="57" ht="14.25" customHeight="1">
      <c r="B57" s="13" t="s">
        <v>524</v>
      </c>
      <c r="C57" s="106">
        <v>1359.0</v>
      </c>
      <c r="D57" s="106">
        <v>1325.0</v>
      </c>
      <c r="E57" s="6">
        <v>2.6</v>
      </c>
      <c r="F57" s="6" t="s">
        <v>526</v>
      </c>
      <c r="G57" s="19">
        <v>-3.5</v>
      </c>
    </row>
    <row r="58" ht="14.25" customHeight="1">
      <c r="B58" s="13" t="s">
        <v>527</v>
      </c>
      <c r="C58" s="106">
        <v>2871.0</v>
      </c>
      <c r="D58" s="106">
        <v>2885.0</v>
      </c>
      <c r="E58" s="6">
        <v>-0.5</v>
      </c>
      <c r="F58" s="6" t="s">
        <v>530</v>
      </c>
      <c r="G58" s="19">
        <v>-3.6</v>
      </c>
    </row>
    <row r="59" ht="14.25" customHeight="1">
      <c r="B59" s="13" t="s">
        <v>532</v>
      </c>
      <c r="C59" s="106">
        <v>2843.0</v>
      </c>
      <c r="D59" s="106">
        <v>2898.0</v>
      </c>
      <c r="E59" s="6">
        <v>-1.9</v>
      </c>
      <c r="F59" s="6" t="s">
        <v>535</v>
      </c>
      <c r="G59" s="19">
        <v>-3.8</v>
      </c>
    </row>
    <row r="60" ht="14.25" customHeight="1">
      <c r="B60" s="13" t="s">
        <v>536</v>
      </c>
      <c r="C60" s="106">
        <v>4849.0</v>
      </c>
      <c r="D60" s="106">
        <v>4688.0</v>
      </c>
      <c r="E60" s="6">
        <v>3.4</v>
      </c>
      <c r="F60" s="6" t="s">
        <v>538</v>
      </c>
      <c r="G60" s="19">
        <v>-6.1</v>
      </c>
    </row>
    <row r="61" ht="14.25" customHeight="1">
      <c r="B61" s="13" t="s">
        <v>540</v>
      </c>
      <c r="C61" s="106">
        <v>3543.0</v>
      </c>
      <c r="D61" s="106">
        <v>3440.0</v>
      </c>
      <c r="E61" s="6">
        <v>3.0</v>
      </c>
      <c r="F61" s="6" t="s">
        <v>542</v>
      </c>
      <c r="G61" s="19">
        <v>-6.6</v>
      </c>
    </row>
    <row r="62" ht="14.25" customHeight="1">
      <c r="B62" s="13" t="s">
        <v>544</v>
      </c>
      <c r="C62" s="106">
        <v>1306.0</v>
      </c>
      <c r="D62" s="106">
        <v>1248.0</v>
      </c>
      <c r="E62" s="6">
        <v>4.6</v>
      </c>
      <c r="F62" s="6" t="s">
        <v>547</v>
      </c>
      <c r="G62" s="19">
        <v>-4.8</v>
      </c>
    </row>
    <row r="63" ht="14.25" customHeight="1">
      <c r="B63" s="13" t="s">
        <v>548</v>
      </c>
      <c r="C63" s="106">
        <v>4300.0</v>
      </c>
      <c r="D63" s="106">
        <v>3971.0</v>
      </c>
      <c r="E63" s="6">
        <v>8.3</v>
      </c>
      <c r="F63" s="6" t="s">
        <v>551</v>
      </c>
      <c r="G63" s="19">
        <v>-5.4</v>
      </c>
    </row>
    <row r="64" ht="14.25" customHeight="1">
      <c r="B64" s="26" t="s">
        <v>552</v>
      </c>
      <c r="C64" s="16" t="s">
        <v>553</v>
      </c>
      <c r="D64" s="109">
        <v>27060.0</v>
      </c>
      <c r="E64" s="20">
        <v>1.4</v>
      </c>
      <c r="F64" s="20">
        <v>6.2</v>
      </c>
      <c r="G64" s="21">
        <v>-4.8</v>
      </c>
    </row>
    <row r="65" ht="14.25" customHeight="1"/>
    <row r="66" ht="14.25" customHeight="1">
      <c r="B66" s="7" t="s">
        <v>324</v>
      </c>
      <c r="C66" s="44" t="s">
        <v>14</v>
      </c>
      <c r="D66" s="44">
        <v>2021.0</v>
      </c>
      <c r="E66" s="44" t="s">
        <v>325</v>
      </c>
      <c r="F66" s="44" t="s">
        <v>326</v>
      </c>
      <c r="G66" s="45" t="s">
        <v>327</v>
      </c>
    </row>
    <row r="67" ht="14.25" customHeight="1">
      <c r="B67" s="46" t="s">
        <v>328</v>
      </c>
      <c r="C67" s="104" t="s">
        <v>329</v>
      </c>
      <c r="D67" s="104">
        <v>5627.0</v>
      </c>
      <c r="E67" s="123">
        <v>7.2</v>
      </c>
      <c r="F67" s="123">
        <v>0.112</v>
      </c>
      <c r="G67" s="124">
        <v>-4.0</v>
      </c>
    </row>
    <row r="68" ht="14.25" customHeight="1">
      <c r="B68" s="13" t="s">
        <v>333</v>
      </c>
      <c r="C68" s="106">
        <v>4352.0</v>
      </c>
      <c r="D68" s="106">
        <v>4541.0</v>
      </c>
      <c r="E68" s="125">
        <v>-4.2</v>
      </c>
      <c r="F68" s="125">
        <v>-0.4</v>
      </c>
      <c r="G68" s="126">
        <v>-3.8</v>
      </c>
    </row>
    <row r="69" ht="14.25" customHeight="1">
      <c r="B69" s="13" t="s">
        <v>338</v>
      </c>
      <c r="C69" s="106">
        <v>1505.0</v>
      </c>
      <c r="D69" s="106">
        <v>1645.0</v>
      </c>
      <c r="E69" s="125">
        <v>-8.5</v>
      </c>
      <c r="F69" s="125">
        <v>-4.7</v>
      </c>
      <c r="G69" s="126">
        <v>-3.8</v>
      </c>
    </row>
    <row r="70" ht="14.25" customHeight="1">
      <c r="B70" s="13" t="s">
        <v>342</v>
      </c>
      <c r="C70" s="106">
        <v>1461.0</v>
      </c>
      <c r="D70" s="106">
        <v>1566.0</v>
      </c>
      <c r="E70" s="125">
        <v>-6.7</v>
      </c>
      <c r="F70" s="125">
        <v>-2.4</v>
      </c>
      <c r="G70" s="126">
        <v>-4.3</v>
      </c>
    </row>
    <row r="71" ht="14.25" customHeight="1">
      <c r="B71" s="13" t="s">
        <v>347</v>
      </c>
      <c r="C71" s="106">
        <v>904.0</v>
      </c>
      <c r="D71" s="106">
        <v>917.0</v>
      </c>
      <c r="E71" s="125">
        <v>-1.5</v>
      </c>
      <c r="F71" s="125">
        <v>7.0</v>
      </c>
      <c r="G71" s="126">
        <v>-8.5</v>
      </c>
    </row>
    <row r="72" ht="14.25" customHeight="1">
      <c r="B72" s="13" t="s">
        <v>351</v>
      </c>
      <c r="C72" s="106">
        <v>700.0</v>
      </c>
      <c r="D72" s="106">
        <v>739.0</v>
      </c>
      <c r="E72" s="125">
        <v>-5.3</v>
      </c>
      <c r="F72" s="125" t="s">
        <v>337</v>
      </c>
      <c r="G72" s="126">
        <v>-1.5</v>
      </c>
    </row>
    <row r="73" ht="14.25" customHeight="1">
      <c r="B73" s="26" t="s">
        <v>354</v>
      </c>
      <c r="C73" s="109" t="s">
        <v>355</v>
      </c>
      <c r="D73" s="109">
        <v>15035.0</v>
      </c>
      <c r="E73" s="127">
        <v>-0.5</v>
      </c>
      <c r="F73" s="127">
        <v>3.6</v>
      </c>
      <c r="G73" s="128">
        <v>-4.1</v>
      </c>
    </row>
    <row r="74" ht="14.25" customHeight="1">
      <c r="B74" s="26"/>
      <c r="C74" s="109"/>
      <c r="D74" s="109"/>
      <c r="E74" s="127"/>
      <c r="F74" s="127"/>
      <c r="G74" s="125"/>
    </row>
    <row r="75" ht="14.25" customHeight="1">
      <c r="B75" s="70" t="s">
        <v>239</v>
      </c>
      <c r="C75" s="67"/>
      <c r="D75" s="67"/>
      <c r="E75" s="67"/>
      <c r="F75" s="68"/>
    </row>
    <row r="76" ht="14.25" customHeight="1">
      <c r="B76" s="7" t="s">
        <v>240</v>
      </c>
      <c r="C76" s="44" t="s">
        <v>558</v>
      </c>
      <c r="D76" s="44" t="s">
        <v>559</v>
      </c>
      <c r="E76" s="44" t="s">
        <v>558</v>
      </c>
      <c r="F76" s="45" t="s">
        <v>559</v>
      </c>
      <c r="G76" s="129"/>
    </row>
    <row r="77" ht="14.25" customHeight="1">
      <c r="B77" s="73" t="s">
        <v>560</v>
      </c>
      <c r="C77" s="130">
        <v>0.1592</v>
      </c>
      <c r="D77" s="130">
        <v>0.1733</v>
      </c>
      <c r="E77" s="130">
        <v>0.1035</v>
      </c>
      <c r="F77" s="122">
        <v>0.1596</v>
      </c>
    </row>
    <row r="78" ht="14.25" customHeight="1">
      <c r="B78" s="76" t="s">
        <v>561</v>
      </c>
      <c r="C78" s="90">
        <v>0.0638</v>
      </c>
      <c r="D78" s="90">
        <v>0.0583</v>
      </c>
      <c r="E78" s="90">
        <v>0.0715</v>
      </c>
      <c r="F78" s="91">
        <v>0.071</v>
      </c>
    </row>
    <row r="79" ht="14.25" customHeight="1">
      <c r="B79" s="76" t="s">
        <v>562</v>
      </c>
      <c r="C79" s="90">
        <v>0.1094</v>
      </c>
      <c r="D79" s="90">
        <v>0.1246</v>
      </c>
      <c r="E79" s="90">
        <v>0.109</v>
      </c>
      <c r="F79" s="91">
        <v>0.0989</v>
      </c>
    </row>
    <row r="80" ht="14.25" customHeight="1">
      <c r="B80" s="76" t="s">
        <v>563</v>
      </c>
      <c r="C80" s="90">
        <v>0.0527</v>
      </c>
      <c r="D80" s="90">
        <v>0.0488</v>
      </c>
      <c r="E80" s="90">
        <v>0.0627</v>
      </c>
      <c r="F80" s="91">
        <v>0.0516</v>
      </c>
    </row>
    <row r="81" ht="14.25" customHeight="1">
      <c r="B81" s="76" t="s">
        <v>564</v>
      </c>
      <c r="C81" s="90">
        <v>0.0842</v>
      </c>
      <c r="D81" s="90">
        <v>0.0817</v>
      </c>
      <c r="E81" s="90">
        <v>0.0878</v>
      </c>
      <c r="F81" s="91">
        <v>0.082</v>
      </c>
    </row>
    <row r="82" ht="14.25" customHeight="1">
      <c r="B82" s="76" t="s">
        <v>565</v>
      </c>
      <c r="C82" s="90">
        <v>0.1109</v>
      </c>
      <c r="D82" s="90">
        <v>0.106</v>
      </c>
      <c r="E82" s="90">
        <v>0.1221</v>
      </c>
      <c r="F82" s="91">
        <v>0.1124</v>
      </c>
    </row>
    <row r="83" ht="14.25" customHeight="1">
      <c r="B83" s="76" t="s">
        <v>566</v>
      </c>
      <c r="C83" s="90">
        <v>0.075</v>
      </c>
      <c r="D83" s="90">
        <v>0.0726</v>
      </c>
      <c r="E83" s="90">
        <v>0.0783</v>
      </c>
      <c r="F83" s="91">
        <v>0.0758</v>
      </c>
    </row>
    <row r="84" ht="14.25" customHeight="1">
      <c r="B84" s="76" t="s">
        <v>567</v>
      </c>
      <c r="C84" s="90">
        <v>0.0184</v>
      </c>
      <c r="D84" s="90">
        <v>0.0182</v>
      </c>
      <c r="E84" s="90">
        <v>0.0182</v>
      </c>
      <c r="F84" s="91">
        <v>0.0189</v>
      </c>
    </row>
    <row r="85" ht="14.25" customHeight="1">
      <c r="B85" s="76" t="s">
        <v>568</v>
      </c>
      <c r="C85" s="90">
        <v>0.1016</v>
      </c>
      <c r="D85" s="90">
        <v>0.1002</v>
      </c>
      <c r="E85" s="90">
        <v>0.1094</v>
      </c>
      <c r="F85" s="91">
        <v>0.1041</v>
      </c>
    </row>
    <row r="86" ht="14.25" customHeight="1">
      <c r="B86" s="76" t="s">
        <v>569</v>
      </c>
      <c r="C86" s="90">
        <v>0.0383</v>
      </c>
      <c r="D86" s="90">
        <v>0.0362</v>
      </c>
      <c r="E86" s="90">
        <v>0.0445</v>
      </c>
      <c r="F86" s="91">
        <v>0.0367</v>
      </c>
    </row>
    <row r="87" ht="14.25" customHeight="1">
      <c r="B87" s="76" t="s">
        <v>570</v>
      </c>
      <c r="C87" s="90">
        <v>0.0364</v>
      </c>
      <c r="D87" s="90">
        <v>0.0352</v>
      </c>
      <c r="E87" s="90">
        <v>0.036</v>
      </c>
      <c r="F87" s="91">
        <v>0.038</v>
      </c>
    </row>
    <row r="88" ht="14.25" customHeight="1">
      <c r="B88" s="76" t="s">
        <v>571</v>
      </c>
      <c r="C88" s="90">
        <v>0.0266</v>
      </c>
      <c r="D88" s="90">
        <v>0.025</v>
      </c>
      <c r="E88" s="90">
        <v>0.0285</v>
      </c>
      <c r="F88" s="91">
        <v>0.0264</v>
      </c>
    </row>
    <row r="89" ht="14.25" customHeight="1">
      <c r="B89" s="76" t="s">
        <v>572</v>
      </c>
      <c r="C89" s="90">
        <v>0.0123</v>
      </c>
      <c r="D89" s="90">
        <v>0.0119</v>
      </c>
      <c r="E89" s="90">
        <v>0.0124</v>
      </c>
      <c r="F89" s="91">
        <v>0.0123</v>
      </c>
    </row>
    <row r="90" ht="14.25" customHeight="1">
      <c r="B90" s="76" t="s">
        <v>573</v>
      </c>
      <c r="C90" s="90">
        <v>0.0604</v>
      </c>
      <c r="D90" s="90">
        <v>0.0581</v>
      </c>
      <c r="E90" s="90">
        <v>0.0619</v>
      </c>
      <c r="F90" s="91">
        <v>0.0597</v>
      </c>
    </row>
    <row r="91" ht="14.25" customHeight="1">
      <c r="B91" s="76" t="s">
        <v>574</v>
      </c>
      <c r="C91" s="90">
        <v>0.0</v>
      </c>
      <c r="D91" s="90">
        <v>0.0</v>
      </c>
      <c r="E91" s="90">
        <v>0.0</v>
      </c>
      <c r="F91" s="91">
        <v>0.0</v>
      </c>
    </row>
    <row r="92" ht="14.25" customHeight="1">
      <c r="B92" s="76" t="s">
        <v>575</v>
      </c>
      <c r="C92" s="90">
        <v>0.0507</v>
      </c>
      <c r="D92" s="90">
        <v>0.0498</v>
      </c>
      <c r="E92" s="90">
        <v>0.0544</v>
      </c>
      <c r="F92" s="91">
        <v>0.0527</v>
      </c>
    </row>
    <row r="93" ht="14.25" customHeight="1">
      <c r="B93" s="26" t="s">
        <v>263</v>
      </c>
      <c r="C93" s="94">
        <v>1.0</v>
      </c>
      <c r="D93" s="94">
        <v>1.0</v>
      </c>
      <c r="E93" s="94">
        <v>1.0</v>
      </c>
      <c r="F93" s="95">
        <v>1.0</v>
      </c>
    </row>
    <row r="94" ht="14.25" customHeight="1"/>
    <row r="95" ht="14.25" customHeight="1">
      <c r="B95" s="41" t="s">
        <v>576</v>
      </c>
    </row>
    <row r="96" ht="14.25" customHeight="1"/>
    <row r="97" ht="14.25" customHeight="1">
      <c r="B97" s="83"/>
      <c r="C97" s="84">
        <v>2022.0</v>
      </c>
      <c r="D97" s="84">
        <v>2021.0</v>
      </c>
      <c r="E97" s="85">
        <v>2020.0</v>
      </c>
    </row>
    <row r="98" ht="14.25" customHeight="1">
      <c r="B98" s="10" t="s">
        <v>265</v>
      </c>
      <c r="C98" s="11"/>
      <c r="D98" s="11"/>
      <c r="E98" s="12"/>
    </row>
    <row r="99" ht="14.25" customHeight="1">
      <c r="B99" s="13" t="s">
        <v>577</v>
      </c>
      <c r="C99" s="106">
        <v>24765.0</v>
      </c>
      <c r="D99" s="106">
        <v>24659.0</v>
      </c>
      <c r="E99" s="107">
        <v>22084.0</v>
      </c>
    </row>
    <row r="100" ht="14.25" customHeight="1">
      <c r="B100" s="13" t="s">
        <v>578</v>
      </c>
      <c r="C100" s="106">
        <v>14603.0</v>
      </c>
      <c r="D100" s="106">
        <v>14714.0</v>
      </c>
      <c r="E100" s="107">
        <v>12159.0</v>
      </c>
    </row>
    <row r="101" ht="14.25" customHeight="1">
      <c r="B101" s="13" t="s">
        <v>579</v>
      </c>
      <c r="C101" s="106">
        <v>783.0</v>
      </c>
      <c r="D101" s="106">
        <v>900.0</v>
      </c>
      <c r="E101" s="107">
        <v>181.0</v>
      </c>
    </row>
    <row r="102" ht="14.25" customHeight="1">
      <c r="B102" s="13"/>
      <c r="C102" s="131">
        <f t="shared" ref="C102:E102" si="3">SUM(C99:C101)</f>
        <v>40151</v>
      </c>
      <c r="D102" s="131">
        <f t="shared" si="3"/>
        <v>40273</v>
      </c>
      <c r="E102" s="132">
        <f t="shared" si="3"/>
        <v>34424</v>
      </c>
    </row>
    <row r="103" ht="14.25" customHeight="1">
      <c r="B103" s="13"/>
      <c r="C103" s="29"/>
      <c r="D103" s="29"/>
      <c r="E103" s="30"/>
    </row>
    <row r="104" ht="14.25" customHeight="1">
      <c r="B104" s="18" t="s">
        <v>265</v>
      </c>
      <c r="C104" s="29"/>
      <c r="D104" s="29"/>
      <c r="E104" s="30"/>
    </row>
    <row r="105" ht="14.25" customHeight="1">
      <c r="B105" s="133" t="s">
        <v>577</v>
      </c>
      <c r="C105" s="59">
        <f t="shared" ref="C105:C107" si="4">C99/$C$102</f>
        <v>0.6167965929</v>
      </c>
      <c r="D105" s="59">
        <f t="shared" ref="D105:D107" si="5">D99/$D$102</f>
        <v>0.6122960793</v>
      </c>
      <c r="E105" s="134">
        <f t="shared" ref="E105:E107" si="6">E99/$E$102</f>
        <v>0.6415291657</v>
      </c>
    </row>
    <row r="106" ht="14.25" customHeight="1">
      <c r="B106" s="133" t="s">
        <v>578</v>
      </c>
      <c r="C106" s="59">
        <f t="shared" si="4"/>
        <v>0.3637020249</v>
      </c>
      <c r="D106" s="59">
        <f t="shared" si="5"/>
        <v>0.3653564423</v>
      </c>
      <c r="E106" s="134">
        <f t="shared" si="6"/>
        <v>0.3532128747</v>
      </c>
    </row>
    <row r="107" ht="14.25" customHeight="1">
      <c r="B107" s="133" t="s">
        <v>579</v>
      </c>
      <c r="C107" s="59">
        <f t="shared" si="4"/>
        <v>0.01950138228</v>
      </c>
      <c r="D107" s="59">
        <f t="shared" si="5"/>
        <v>0.02234747846</v>
      </c>
      <c r="E107" s="134">
        <f t="shared" si="6"/>
        <v>0.005257959563</v>
      </c>
    </row>
    <row r="108" ht="14.25" customHeight="1">
      <c r="B108" s="18"/>
      <c r="C108" s="29"/>
      <c r="D108" s="29"/>
      <c r="E108" s="30"/>
      <c r="G108" s="92"/>
    </row>
    <row r="109" ht="14.25" customHeight="1">
      <c r="B109" s="18" t="s">
        <v>267</v>
      </c>
      <c r="C109" s="59">
        <f>'JNJ_Financial Statements'!C25/'JNJ_Financial Statements'!C4</f>
        <v>0.1889660112</v>
      </c>
      <c r="D109" s="59">
        <f>'JNJ_Financial Statements'!D25/'JNJ_Financial Statements'!D4</f>
        <v>0.2226392962</v>
      </c>
      <c r="E109" s="134">
        <f>'JNJ_Financial Statements'!E25/'JNJ_Financial Statements'!E4</f>
        <v>0.1781701056</v>
      </c>
      <c r="G109" s="92"/>
    </row>
    <row r="110" ht="14.25" customHeight="1">
      <c r="B110" s="13"/>
      <c r="C110" s="29"/>
      <c r="D110" s="29"/>
      <c r="E110" s="30"/>
    </row>
    <row r="111" ht="14.25" customHeight="1">
      <c r="B111" s="18" t="s">
        <v>268</v>
      </c>
      <c r="C111" s="135">
        <f>'JNJ_Financial Statements'!C7</f>
        <v>24765</v>
      </c>
      <c r="D111" s="135">
        <f>'JNJ_Financial Statements'!D7</f>
        <v>24659</v>
      </c>
      <c r="E111" s="136">
        <f>'JNJ_Financial Statements'!E7</f>
        <v>22084</v>
      </c>
    </row>
    <row r="112" ht="14.25" customHeight="1">
      <c r="A112" s="6"/>
      <c r="B112" s="18" t="s">
        <v>269</v>
      </c>
      <c r="C112" s="135">
        <f>'JNJ_Financial Statements'!C7+'JNJ_Financial Statements'!C8+'JNJ_Financial Statements'!C9+'JNJ_Financial Statements'!C11+'JNJ_Financial Statements'!C13</f>
        <v>40748</v>
      </c>
      <c r="D112" s="135">
        <f>'JNJ_Financial Statements'!D7+'JNJ_Financial Statements'!D8+'JNJ_Financial Statements'!D9+'JNJ_Financial Statements'!D11+'JNJ_Financial Statements'!D13</f>
        <v>40708</v>
      </c>
      <c r="E112" s="136">
        <f>'JNJ_Financial Statements'!E7+'JNJ_Financial Statements'!E8+'JNJ_Financial Statements'!E9+'JNJ_Financial Statements'!E11+'JNJ_Financial Statements'!E13</f>
        <v>34872</v>
      </c>
    </row>
    <row r="113" ht="14.25" customHeight="1">
      <c r="B113" s="13"/>
      <c r="C113" s="88"/>
      <c r="D113" s="88"/>
      <c r="E113" s="89"/>
    </row>
    <row r="114" ht="14.25" customHeight="1">
      <c r="B114" s="18" t="s">
        <v>270</v>
      </c>
      <c r="C114" s="135">
        <f>C112+'JNJ_Financial Statements'!C16</f>
        <v>58689</v>
      </c>
      <c r="D114" s="135">
        <f>D112+'JNJ_Financial Statements'!D16</f>
        <v>61586</v>
      </c>
      <c r="E114" s="136">
        <f>E112+'JNJ_Financial Statements'!E16</f>
        <v>49586</v>
      </c>
      <c r="G114" s="93"/>
    </row>
    <row r="115" ht="14.25" customHeight="1">
      <c r="B115" s="13"/>
      <c r="C115" s="88"/>
      <c r="D115" s="88"/>
      <c r="E115" s="89"/>
    </row>
    <row r="116" ht="14.25" customHeight="1">
      <c r="B116" s="56" t="s">
        <v>271</v>
      </c>
      <c r="C116" s="57">
        <f>('JNJ_Financial Statements'!C5+'JNJ_Financial Statements'!C7+'JNJ_Financial Statements'!C8+'JNJ_Financial Statements'!C9+'JNJ_Financial Statements'!C11+'JNJ_Financial Statements'!C12)/'JNJ_Financial Statements'!C4</f>
        <v>0.7729585119</v>
      </c>
      <c r="D116" s="57">
        <f>('JNJ_Financial Statements'!D5+'JNJ_Financial Statements'!D7+'JNJ_Financial Statements'!D8+'JNJ_Financial Statements'!D9+'JNJ_Financial Statements'!D11+'JNJ_Financial Statements'!D12)/'JNJ_Financial Statements'!D4</f>
        <v>0.754998667</v>
      </c>
      <c r="E116" s="137">
        <f>('JNJ_Financial Statements'!E5+'JNJ_Financial Statements'!E7+'JNJ_Financial Statements'!E8+'JNJ_Financial Statements'!E9+'JNJ_Financial Statements'!E11+'JNJ_Financial Statements'!E12)/'JNJ_Financial Statements'!E4</f>
        <v>0.7985929478</v>
      </c>
      <c r="G116" s="96"/>
    </row>
    <row r="117" ht="14.25" customHeight="1">
      <c r="C117" s="90"/>
      <c r="D117" s="90"/>
      <c r="E117" s="90"/>
      <c r="F117" s="29"/>
    </row>
    <row r="118" ht="14.25" customHeight="1">
      <c r="C118" s="29"/>
      <c r="D118" s="29"/>
      <c r="E118" s="29"/>
      <c r="F118" s="29"/>
    </row>
    <row r="119" ht="14.25" customHeight="1">
      <c r="C119" s="53"/>
      <c r="D119" s="53"/>
      <c r="E119" s="53"/>
      <c r="F119" s="29"/>
    </row>
    <row r="120" ht="14.25" customHeight="1">
      <c r="C120" s="53"/>
      <c r="D120" s="53"/>
      <c r="E120" s="53"/>
      <c r="F120" s="29"/>
    </row>
    <row r="121" ht="14.25" customHeight="1">
      <c r="C121" s="29"/>
      <c r="D121" s="29"/>
      <c r="E121" s="29"/>
      <c r="F121" s="29"/>
    </row>
    <row r="122" ht="14.25" customHeight="1">
      <c r="C122" s="53"/>
      <c r="D122" s="53"/>
      <c r="E122" s="53"/>
      <c r="F122" s="29"/>
    </row>
    <row r="123" ht="14.25" customHeight="1">
      <c r="C123" s="29"/>
      <c r="D123" s="29"/>
      <c r="E123" s="29"/>
      <c r="F123" s="29"/>
    </row>
    <row r="124" ht="14.25" customHeight="1">
      <c r="C124" s="90"/>
      <c r="D124" s="90"/>
      <c r="E124" s="90"/>
      <c r="F124" s="29"/>
    </row>
    <row r="125" ht="14.25" customHeight="1">
      <c r="C125" s="29"/>
      <c r="D125" s="29"/>
      <c r="E125" s="29"/>
      <c r="F125" s="29"/>
    </row>
    <row r="126" ht="14.25" customHeight="1">
      <c r="C126" s="29"/>
      <c r="D126" s="29"/>
      <c r="E126" s="29"/>
      <c r="F126" s="29"/>
    </row>
    <row r="127" ht="14.25" customHeight="1"/>
    <row r="128" ht="14.25" customHeight="1"/>
    <row r="129" ht="14.25" customHeight="1">
      <c r="A129" s="6"/>
    </row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1">
    <mergeCell ref="B75:F75"/>
  </mergeCells>
  <hyperlinks>
    <hyperlink r:id="rId1" ref="B77"/>
    <hyperlink r:id="rId2" ref="B78"/>
    <hyperlink r:id="rId3" ref="B79"/>
    <hyperlink r:id="rId4" ref="B80"/>
    <hyperlink r:id="rId5" ref="B81"/>
    <hyperlink r:id="rId6" ref="B82"/>
    <hyperlink r:id="rId7" ref="B83"/>
    <hyperlink r:id="rId8" ref="B84"/>
    <hyperlink r:id="rId9" ref="B85"/>
    <hyperlink r:id="rId10" ref="B86"/>
    <hyperlink r:id="rId11" ref="B87"/>
    <hyperlink r:id="rId12" ref="B88"/>
    <hyperlink r:id="rId13" ref="B89"/>
    <hyperlink r:id="rId14" ref="B90"/>
    <hyperlink r:id="rId15" ref="B91"/>
    <hyperlink r:id="rId16" ref="B92"/>
  </hyperlinks>
  <printOptions/>
  <pageMargins bottom="0.75" footer="0.0" header="0.0" left="0.7" right="0.7" top="0.75"/>
  <pageSetup orientation="landscape"/>
  <drawing r:id="rId17"/>
</worksheet>
</file>