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7AD7DD15-E3B7-44F2-898A-5450B7356D8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J70" i="4"/>
  <c r="K70" i="4"/>
  <c r="L70" i="4"/>
  <c r="M70" i="4"/>
  <c r="N70" i="4"/>
  <c r="B70" i="4"/>
  <c r="D67" i="4"/>
  <c r="E67" i="4"/>
  <c r="F67" i="4"/>
  <c r="G67" i="4"/>
  <c r="H67" i="4"/>
  <c r="I67" i="4"/>
  <c r="C67" i="4"/>
  <c r="J67" i="4"/>
  <c r="K67" i="4"/>
  <c r="L67" i="4"/>
  <c r="M67" i="4"/>
  <c r="N67" i="4"/>
  <c r="C58" i="4"/>
  <c r="D58" i="4"/>
  <c r="E58" i="4"/>
  <c r="F58" i="4"/>
  <c r="G58" i="4"/>
  <c r="H58" i="4"/>
  <c r="I58" i="4"/>
  <c r="B58" i="4"/>
  <c r="C52" i="4"/>
  <c r="D52" i="4"/>
  <c r="E52" i="4"/>
  <c r="F52" i="4"/>
  <c r="G52" i="4"/>
  <c r="H52" i="4"/>
  <c r="I52" i="4"/>
  <c r="B52" i="4"/>
  <c r="I64" i="4"/>
  <c r="I7" i="4"/>
  <c r="I10" i="4"/>
  <c r="I11" i="4"/>
  <c r="I12" i="4"/>
  <c r="I14" i="4"/>
  <c r="I48" i="4"/>
  <c r="I49" i="4"/>
  <c r="I47" i="4"/>
  <c r="I22" i="4"/>
  <c r="I51" i="4"/>
  <c r="I54" i="4"/>
  <c r="I55" i="4"/>
  <c r="I57" i="4"/>
  <c r="B59" i="4"/>
  <c r="B61" i="4"/>
  <c r="B62" i="4"/>
  <c r="B63" i="4"/>
  <c r="B64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C59" i="4"/>
  <c r="D59" i="4"/>
  <c r="E59" i="4"/>
  <c r="F59" i="4"/>
  <c r="G59" i="4"/>
  <c r="H59" i="4"/>
  <c r="I59" i="4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4" i="4"/>
  <c r="D54" i="4"/>
  <c r="E54" i="4"/>
  <c r="F54" i="4"/>
  <c r="G54" i="4"/>
  <c r="H54" i="4"/>
  <c r="B5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B39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/>
  <c r="K37" i="4"/>
  <c r="K43" i="4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B4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C51" i="4"/>
  <c r="D22" i="4"/>
  <c r="D51" i="4"/>
  <c r="E22" i="4"/>
  <c r="E51" i="4"/>
  <c r="F22" i="4"/>
  <c r="F51" i="4"/>
  <c r="G22" i="4"/>
  <c r="G51" i="4"/>
  <c r="H22" i="4"/>
  <c r="H51" i="4"/>
  <c r="B22" i="4"/>
  <c r="B51" i="4"/>
  <c r="C21" i="4"/>
  <c r="C31" i="4"/>
  <c r="D21" i="4"/>
  <c r="D31" i="4"/>
  <c r="E21" i="4"/>
  <c r="E31" i="4"/>
  <c r="F21" i="4"/>
  <c r="F31" i="4"/>
  <c r="G21" i="4"/>
  <c r="G31" i="4"/>
  <c r="H21" i="4"/>
  <c r="H31" i="4"/>
  <c r="I21" i="4"/>
  <c r="I31" i="4"/>
  <c r="B21" i="4"/>
  <c r="B31" i="4"/>
  <c r="C16" i="4"/>
  <c r="D16" i="4"/>
  <c r="E16" i="4"/>
  <c r="F16" i="4"/>
  <c r="G16" i="4"/>
  <c r="H16" i="4"/>
  <c r="I16" i="4"/>
  <c r="B16" i="4"/>
  <c r="B19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B10" i="4"/>
  <c r="C7" i="4"/>
  <c r="D7" i="4"/>
  <c r="E7" i="4"/>
  <c r="F7" i="4"/>
  <c r="G7" i="4"/>
  <c r="H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D4" i="4"/>
  <c r="E3" i="4"/>
  <c r="E4" i="4"/>
  <c r="F3" i="4"/>
  <c r="F4" i="4"/>
  <c r="G3" i="4"/>
  <c r="G4" i="4"/>
  <c r="H3" i="4"/>
  <c r="H4" i="4"/>
  <c r="I3" i="4"/>
  <c r="I4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11" i="4"/>
  <c r="B14" i="4"/>
  <c r="B49" i="4"/>
  <c r="B9" i="4"/>
  <c r="B8" i="4"/>
  <c r="I9" i="4"/>
  <c r="I8" i="4"/>
  <c r="H11" i="4"/>
  <c r="H14" i="4"/>
  <c r="H49" i="4"/>
  <c r="H9" i="4"/>
  <c r="H8" i="4"/>
  <c r="G11" i="4"/>
  <c r="G14" i="4"/>
  <c r="G49" i="4"/>
  <c r="G9" i="4"/>
  <c r="G8" i="4"/>
  <c r="F11" i="4"/>
  <c r="F14" i="4"/>
  <c r="F49" i="4"/>
  <c r="F9" i="4"/>
  <c r="F8" i="4"/>
  <c r="E11" i="4"/>
  <c r="E14" i="4"/>
  <c r="E49" i="4"/>
  <c r="E9" i="4"/>
  <c r="E8" i="4"/>
  <c r="D11" i="4"/>
  <c r="D14" i="4"/>
  <c r="D49" i="4"/>
  <c r="D9" i="4"/>
  <c r="D8" i="4"/>
  <c r="C11" i="4"/>
  <c r="C14" i="4"/>
  <c r="C49" i="4"/>
  <c r="C9" i="4"/>
  <c r="C8" i="4"/>
  <c r="B13" i="4"/>
  <c r="I13" i="4"/>
  <c r="H13" i="4"/>
  <c r="G13" i="4"/>
  <c r="F13" i="4"/>
  <c r="E13" i="4"/>
  <c r="D13" i="4"/>
  <c r="C13" i="4"/>
  <c r="H18" i="4"/>
  <c r="I18" i="4"/>
  <c r="H19" i="4"/>
  <c r="G18" i="4"/>
  <c r="G19" i="4"/>
  <c r="F18" i="4"/>
  <c r="F19" i="4"/>
  <c r="E18" i="4"/>
  <c r="E19" i="4"/>
  <c r="D18" i="4"/>
  <c r="D19" i="4"/>
  <c r="C18" i="4"/>
  <c r="C19" i="4"/>
  <c r="B18" i="4"/>
  <c r="B24" i="4"/>
  <c r="I24" i="4"/>
  <c r="H24" i="4"/>
  <c r="G24" i="4"/>
  <c r="F24" i="4"/>
  <c r="E24" i="4"/>
  <c r="D24" i="4"/>
  <c r="C24" i="4"/>
  <c r="I39" i="4"/>
  <c r="I43" i="4"/>
  <c r="H39" i="4"/>
  <c r="H43" i="4"/>
  <c r="G39" i="4"/>
  <c r="G43" i="4"/>
  <c r="F39" i="4"/>
  <c r="F43" i="4"/>
  <c r="E39" i="4"/>
  <c r="E43" i="4"/>
  <c r="D39" i="4"/>
  <c r="D43" i="4"/>
  <c r="C39" i="4"/>
  <c r="C43" i="4"/>
  <c r="H60" i="4"/>
  <c r="H64" i="4"/>
  <c r="G60" i="4"/>
  <c r="G64" i="4"/>
  <c r="F60" i="4"/>
  <c r="F64" i="4"/>
  <c r="E60" i="4"/>
  <c r="E64" i="4"/>
  <c r="D60" i="4"/>
  <c r="D64" i="4"/>
  <c r="C60" i="4"/>
  <c r="C64" i="4"/>
  <c r="B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C55" i="4"/>
  <c r="C53" i="4"/>
  <c r="D55" i="4"/>
  <c r="D53" i="4"/>
  <c r="E55" i="4"/>
  <c r="E53" i="4"/>
  <c r="F55" i="4"/>
  <c r="F53" i="4"/>
  <c r="G55" i="4"/>
  <c r="G53" i="4"/>
  <c r="H55" i="4"/>
  <c r="H53" i="4"/>
  <c r="I53" i="4"/>
  <c r="B55" i="4"/>
  <c r="B53" i="4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B66" i="4"/>
  <c r="I66" i="4"/>
  <c r="H66" i="4"/>
  <c r="G66" i="4"/>
  <c r="F66" i="4"/>
  <c r="E66" i="4"/>
  <c r="D66" i="4"/>
  <c r="C66" i="4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/>
  <c r="D1" i="4"/>
  <c r="C1" i="4"/>
  <c r="B1" i="4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<sst xmlns="http://schemas.openxmlformats.org/spreadsheetml/2006/main" count="673" uniqueCount="213">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</sst>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50" activePane="bottomLeft" state="frozen"/>
      <selection pane="bottomLeft" activeCell="C95" sqref="C95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52" workbookViewId="0">
      <selection activeCell="C72" sqref="C72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30.140625" customWidth="1"/>
    <col min="16" max="16" width="39.85546875" customWidth="1"/>
  </cols>
  <sheetData>
    <row r="1" spans="1:16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190</v>
      </c>
    </row>
    <row r="4" spans="1:16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</row>
    <row r="5" spans="1:16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</row>
    <row r="7" spans="1:16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6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</row>
    <row r="9" spans="1:16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6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</row>
    <row r="12" spans="1:16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6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6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191</v>
      </c>
    </row>
    <row r="16" spans="1:16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</row>
    <row r="17" spans="1:16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6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t="s">
        <v>192</v>
      </c>
    </row>
    <row r="19" spans="1:16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t="s">
        <v>192</v>
      </c>
    </row>
    <row r="20" spans="1:16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6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197</v>
      </c>
    </row>
    <row r="24" spans="1:16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</row>
    <row r="25" spans="1:16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</row>
    <row r="28" spans="1:16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</row>
    <row r="32" spans="1:16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6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</row>
    <row r="38" spans="1:16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</row>
    <row r="40" spans="1:16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</row>
    <row r="41" spans="1:16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</row>
    <row r="43" spans="1:16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</row>
    <row r="44" spans="1:16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6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196</v>
      </c>
    </row>
    <row r="47" spans="1:16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t="s">
        <v>196</v>
      </c>
    </row>
    <row r="48" spans="1:16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t="s">
        <v>200</v>
      </c>
    </row>
    <row r="49" spans="1:16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</row>
    <row r="50" spans="1:16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t="s">
        <v>200</v>
      </c>
    </row>
    <row r="51" spans="1:16" x14ac:dyDescent="0.25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t="s">
        <v>201</v>
      </c>
    </row>
    <row r="52" spans="1:16" x14ac:dyDescent="0.25">
      <c r="A52" t="s">
        <v>135</v>
      </c>
      <c r="B52" s="3">
        <f>'Segmental forecast'!B14</f>
        <v>1142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O52" s="3" t="s">
        <v>210</v>
      </c>
      <c r="P52" t="s">
        <v>202</v>
      </c>
    </row>
    <row r="53" spans="1:16" x14ac:dyDescent="0.25">
      <c r="A53" s="1" t="s">
        <v>174</v>
      </c>
      <c r="B53" s="9">
        <f>B49+B47-B52-B51</f>
        <v>454.37822613430899</v>
      </c>
      <c r="C53" s="9">
        <f t="shared" ref="C53:I53" si="14">C49+C47-C52-C51</f>
        <v>705.33927693088663</v>
      </c>
      <c r="D53" s="9">
        <f t="shared" si="14"/>
        <v>1258.3242962367713</v>
      </c>
      <c r="E53" s="9">
        <f t="shared" si="14"/>
        <v>445.28833048030447</v>
      </c>
      <c r="F53" s="9">
        <f t="shared" si="14"/>
        <v>3231.8570677585603</v>
      </c>
      <c r="G53" s="9">
        <f t="shared" si="14"/>
        <v>1549.0293820536463</v>
      </c>
      <c r="H53" s="9">
        <f t="shared" si="14"/>
        <v>2149.2608510354194</v>
      </c>
      <c r="I53" s="9">
        <f t="shared" si="14"/>
        <v>1503.5553775135159</v>
      </c>
      <c r="J53" s="9"/>
      <c r="K53" s="9"/>
      <c r="L53" s="9"/>
      <c r="M53" s="9"/>
      <c r="N53" s="9"/>
      <c r="O53" s="9"/>
    </row>
    <row r="54" spans="1:16" x14ac:dyDescent="0.25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  <c r="O54" s="3"/>
    </row>
    <row r="55" spans="1:16" x14ac:dyDescent="0.25">
      <c r="A55" s="27" t="s">
        <v>176</v>
      </c>
      <c r="B55" s="26">
        <f>B49-B48+B47+B51+B54</f>
        <v>4420.3782261343094</v>
      </c>
      <c r="C55" s="26">
        <f t="shared" ref="C55:N55" si="15">C49-C48+C47+C51+C54</f>
        <v>5598.3392769308866</v>
      </c>
      <c r="D55" s="26">
        <f t="shared" si="15"/>
        <v>6206.3242962367713</v>
      </c>
      <c r="E55" s="26">
        <f t="shared" si="15"/>
        <v>3002.2883304803045</v>
      </c>
      <c r="F55" s="26">
        <f t="shared" si="15"/>
        <v>3909.8570677585603</v>
      </c>
      <c r="G55" s="26">
        <f t="shared" si="15"/>
        <v>2624.0293820536463</v>
      </c>
      <c r="H55" s="26">
        <f t="shared" si="15"/>
        <v>8855.2608510354185</v>
      </c>
      <c r="I55" s="26">
        <f t="shared" si="15"/>
        <v>9695.5553775135159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</row>
    <row r="56" spans="1:16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</row>
    <row r="58" spans="1:16" x14ac:dyDescent="0.25">
      <c r="A58" s="27" t="s">
        <v>179</v>
      </c>
      <c r="B58" s="26">
        <f>B52+B55+B57</f>
        <v>5562.3782261343094</v>
      </c>
      <c r="C58" s="26">
        <f t="shared" ref="C58:I58" si="16">C52+C55+C57</f>
        <v>6747.3392769308866</v>
      </c>
      <c r="D58" s="26">
        <f t="shared" si="16"/>
        <v>7277.3242962367713</v>
      </c>
      <c r="E58" s="26">
        <f t="shared" si="16"/>
        <v>4008.2883304803045</v>
      </c>
      <c r="F58" s="26">
        <f t="shared" si="16"/>
        <v>5033.8570677585603</v>
      </c>
      <c r="G58" s="26">
        <f t="shared" si="16"/>
        <v>3741.0293820536463</v>
      </c>
      <c r="H58" s="26">
        <f t="shared" si="16"/>
        <v>9721.2608510354185</v>
      </c>
      <c r="I58" s="26">
        <f t="shared" si="16"/>
        <v>10434.555377513516</v>
      </c>
      <c r="J58" s="26"/>
      <c r="K58" s="26"/>
      <c r="L58" s="26"/>
      <c r="M58" s="26"/>
      <c r="N58" s="26"/>
      <c r="O58" s="41" t="s">
        <v>211</v>
      </c>
    </row>
    <row r="59" spans="1:16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</row>
    <row r="60" spans="1:16" x14ac:dyDescent="0.25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</row>
    <row r="61" spans="1:16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6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</row>
    <row r="63" spans="1:16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6" x14ac:dyDescent="0.25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</row>
    <row r="65" spans="1:16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</row>
    <row r="66" spans="1:16" x14ac:dyDescent="0.25">
      <c r="A66" s="27" t="s">
        <v>186</v>
      </c>
      <c r="B66" s="26">
        <f>B55+B58+B64+B65</f>
        <v>7487.7564522686189</v>
      </c>
      <c r="C66" s="26">
        <f t="shared" ref="C66:I66" si="19">C55+C58+C64+C65</f>
        <v>9671.6785538617733</v>
      </c>
      <c r="D66" s="26">
        <f t="shared" si="19"/>
        <v>10981.648592473543</v>
      </c>
      <c r="E66" s="26">
        <f t="shared" si="19"/>
        <v>2063.5766609606089</v>
      </c>
      <c r="F66" s="26">
        <f t="shared" si="19"/>
        <v>4208.7141355171207</v>
      </c>
      <c r="G66" s="26">
        <f t="shared" si="19"/>
        <v>8830.0587641072925</v>
      </c>
      <c r="H66" s="26">
        <f t="shared" si="19"/>
        <v>17228.521702070837</v>
      </c>
      <c r="I66" s="26">
        <f t="shared" si="19"/>
        <v>15253.110755027032</v>
      </c>
      <c r="J66" s="26"/>
      <c r="K66" s="26"/>
      <c r="L66" s="26"/>
      <c r="M66" s="26"/>
      <c r="N66" s="26"/>
      <c r="O66" s="41"/>
    </row>
    <row r="67" spans="1:16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</row>
    <row r="68" spans="1:16" ht="15.75" thickBot="1" x14ac:dyDescent="0.3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/>
    </row>
    <row r="69" spans="1:16" ht="15.75" thickTop="1" x14ac:dyDescent="0.25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16" x14ac:dyDescent="0.25">
      <c r="A70" s="1" t="s">
        <v>189</v>
      </c>
      <c r="B70" s="59">
        <f>SUM(B33:B38)-(B68+B63)</f>
        <v>2907</v>
      </c>
      <c r="C70" s="59">
        <f t="shared" ref="C70:N70" si="20">SUM(C33:C38)-(C68+C63)</f>
        <v>3809</v>
      </c>
      <c r="D70" s="59">
        <f t="shared" si="20"/>
        <v>4996</v>
      </c>
      <c r="E70" s="59">
        <f t="shared" si="20"/>
        <v>6280</v>
      </c>
      <c r="F70" s="59">
        <f t="shared" si="20"/>
        <v>7649</v>
      </c>
      <c r="G70" s="59">
        <f t="shared" si="20"/>
        <v>12749</v>
      </c>
      <c r="H70" s="59">
        <f t="shared" si="20"/>
        <v>12384</v>
      </c>
      <c r="I70" s="59">
        <f t="shared" si="20"/>
        <v>13259</v>
      </c>
      <c r="J70" s="59">
        <f t="shared" si="20"/>
        <v>0</v>
      </c>
      <c r="K70" s="59">
        <f t="shared" si="20"/>
        <v>0</v>
      </c>
      <c r="L70" s="59">
        <f t="shared" si="20"/>
        <v>0</v>
      </c>
      <c r="M70" s="59">
        <f t="shared" si="20"/>
        <v>0</v>
      </c>
      <c r="N70" s="59">
        <f t="shared" si="20"/>
        <v>0</v>
      </c>
      <c r="O70" s="48"/>
      <c r="P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2024-02-19T03:09:14Z</dcterms:modified>
</cp:coreProperties>
</file>