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ma\Downloads\"/>
    </mc:Choice>
  </mc:AlternateContent>
  <xr:revisionPtr revIDLastSave="0" documentId="8_{FB3C43A6-0E99-48FC-8750-6070D34E1A1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Instructions" sheetId="2" r:id="rId1"/>
    <sheet name="List of Ratios" sheetId="3" r:id="rId2"/>
    <sheet name="Financial Statements" sheetId="1" r:id="rId3"/>
    <sheet name="Additional calculations" sheetId="4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E3" i="3"/>
  <c r="D3" i="3"/>
  <c r="C3" i="3"/>
  <c r="D33" i="1"/>
  <c r="D73" i="1" s="1"/>
  <c r="C33" i="1"/>
  <c r="C73" i="1" s="1"/>
  <c r="B33" i="1"/>
  <c r="B73" i="1" s="1"/>
  <c r="B13" i="1" l="1"/>
  <c r="B62" i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<sst xmlns="http://schemas.openxmlformats.org/spreadsheetml/2006/main" count="223" uniqueCount="200">
  <si>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</si>
  <si>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</si>
  <si>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</si>
  <si>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</si>
  <si>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</si>
  <si>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</si>
  <si>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</si>
  <si>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</si>
  <si>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</si>
  <si>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</si>
  <si>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</si>
  <si>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</si>
  <si>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</si>
  <si>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</si>
  <si>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</si>
  <si>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</si>
  <si>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</si>
  <si>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</si>
  <si>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</si>
  <si>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</si>
  <si>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</si>
  <si>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</si>
  <si>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</si>
  <si>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</si>
  <si>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</si>
  <si>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</si>
  <si>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</si>
  <si>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</si>
  <si>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</si>
  <si>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</si>
  <si>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</si>
  <si>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</si>
  <si>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</si>
  <si>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</si>
  <si>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</si>
  <si>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</si>
  <si>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</si>
  <si>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</si>
  <si>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</si>
  <si>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</si>
  <si>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</si>
  <si>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</si>
  <si>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</si>
  <si>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</si>
  <si>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</si>
  <si>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</si>
  <si>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</si>
  <si>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</si>
  <si>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</si>
  <si>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</si>
  <si>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</si>
  <si>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</si>
  <si>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</si>
  <si>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</si>
  <si>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</si>
  <si>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</si>
  <si>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</si>
  <si>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</si>
  <si>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</si>
  <si>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</si>
  <si>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</si>
  <si>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</si>
  <si>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</si>
  <si>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</si>
  <si>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</si>
  <si>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</si>
  <si>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</si>
  <si>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</si>
  <si>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</si>
  <si>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</si>
  <si>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</si>
  <si>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</si>
  <si>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</si>
  <si>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</si>
  <si>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</si>
  <si>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</si>
  <si>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</si>
  <si>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</si>
  <si>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</si>
  <si>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</si>
  <si>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</si>
  <si>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</si>
  <si>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</si>
  <si>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</si>
  <si>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</si>
  <si>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</si>
  <si>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</si>
  <si>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</si>
  <si>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</si>
  <si>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</si>
  <si>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</si>
  <si>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</si>
  <si>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</si>
  <si>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</si>
  <si>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</si>
  <si>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</si>
  <si>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</si>
  <si>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</si>
  <si>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</si>
  <si>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</si>
  <si>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</si>
  <si>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</si>
  <si>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</si>
  <si>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</si>
  <si>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</si>
  <si>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</si>
  <si>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</si>
  <si>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</si>
  <si>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</si>
  <si>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</si>
  <si>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</si>
  <si>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</si>
  <si>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</si>
  <si>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</si>
  <si>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</si>
  <si>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</si>
  <si>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</si>
  <si>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</si>
  <si>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</si>
  <si>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</si>
  <si>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</si>
  <si>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</si>
  <si>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</si>
  <si>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</si>
  <si>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</si>
  <si>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</si>
  <si>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</si>
  <si>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</si>
  <si>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</si>
  <si>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</si>
  <si>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</si>
  <si>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</si>
  <si>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</si>
  <si>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</si>
  <si>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</si>
  <si>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</si>
  <si>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</si>
  <si>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</si>
  <si>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</si>
  <si>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</si>
  <si>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</si>
  <si>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</si>
  <si>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</si>
  <si>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</si>
  <si>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Inventory Days *</t>
  </si>
  <si>
    <t>Payable Days*</t>
  </si>
  <si>
    <t>Receivable Days*</t>
  </si>
  <si>
    <t>Net trading cycle*</t>
  </si>
  <si>
    <t>Working Capital as a % of Sales*</t>
  </si>
  <si>
    <t>Working Capital*</t>
  </si>
  <si>
    <t>GROWTH RATES</t>
  </si>
  <si>
    <t>total net sales (2020-2021) =33.2%</t>
  </si>
  <si>
    <t>Gross margin (2020-2021)=45.6%</t>
  </si>
  <si>
    <t>(2021-2022)=7.7%</t>
  </si>
  <si>
    <t>(2021-2022)=11.7%</t>
  </si>
  <si>
    <t xml:space="preserve">operating expenses: </t>
  </si>
  <si>
    <t>research and development (2020-2021)= 16.9%</t>
  </si>
  <si>
    <t xml:space="preserve">(2021-2022)= 19.791% </t>
  </si>
  <si>
    <t xml:space="preserve">selling and general administrative (2020-2021)=10.328% </t>
  </si>
  <si>
    <t>(2021-2022)= 14.204%</t>
  </si>
  <si>
    <t>total cost of sales (2020-2021)=</t>
  </si>
  <si>
    <t xml:space="preserve">COGS </t>
  </si>
  <si>
    <t xml:space="preserve">total shareholders equity (2020-2021)=-3.4% </t>
  </si>
  <si>
    <t>(2021-2022)=-19.6%</t>
  </si>
  <si>
    <t>Total assets (2020-2021)= 8.371%        (2021-2022)=0.499%</t>
  </si>
  <si>
    <t>total liabilities (2020-2021)= 11.357%  (2021-2022)= 4.922%</t>
  </si>
  <si>
    <t xml:space="preserve">total liabilities and Shareholders equity (2020-2021) =8.371%          (2021-2022) =0.499%  </t>
  </si>
  <si>
    <t xml:space="preserve">profit margins as a % of net sales </t>
  </si>
  <si>
    <t>(2022)=56.69%</t>
  </si>
  <si>
    <t xml:space="preserve">net income </t>
  </si>
  <si>
    <t xml:space="preserve"> (2022)=25.310%</t>
  </si>
  <si>
    <t>(2021)=25.882%</t>
  </si>
  <si>
    <t>(2021)=58.221%</t>
  </si>
  <si>
    <t>(2020)= 61.76%</t>
  </si>
  <si>
    <t>(2020)= 20.914%</t>
  </si>
  <si>
    <t xml:space="preserve">Gross margin </t>
  </si>
  <si>
    <t>(2022)=43.31%</t>
  </si>
  <si>
    <t>(2021)=41.47%</t>
  </si>
  <si>
    <t>(2020)= 38.23%</t>
  </si>
  <si>
    <t>research and development</t>
  </si>
  <si>
    <t>selling and general admin</t>
  </si>
  <si>
    <t>operating income</t>
  </si>
  <si>
    <t>(2022)=30.28%</t>
  </si>
  <si>
    <t>(2021)=29.7%</t>
  </si>
  <si>
    <t>(2020)=24.147%</t>
  </si>
  <si>
    <t xml:space="preserve">     (2022)= 6.657%</t>
  </si>
  <si>
    <t>(2021)=5.99%</t>
  </si>
  <si>
    <t>(2020)=6.831%</t>
  </si>
  <si>
    <t>(2022)=6.346%</t>
  </si>
  <si>
    <t>(2021)=6.007%</t>
  </si>
  <si>
    <t>(2020)=7.255%</t>
  </si>
  <si>
    <t xml:space="preserve">Capex as % of net sales </t>
  </si>
  <si>
    <t xml:space="preserve"> (2020-2021)=5.002%</t>
  </si>
  <si>
    <t>(2021-2022)=3.816%</t>
  </si>
  <si>
    <t>Capex as % of fixed assets (2020-2021)=9.554%</t>
  </si>
  <si>
    <t>(2021-2022)=10.354%</t>
  </si>
  <si>
    <t xml:space="preserve">income tax rate </t>
  </si>
  <si>
    <t>(2022)=0.008%</t>
  </si>
  <si>
    <t>2021 =0.044%</t>
  </si>
  <si>
    <t>2020=0.003%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</si>
</sst>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9" sqref="A29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135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142</v>
      </c>
    </row>
    <row r="7" spans="1:1" x14ac:dyDescent="0.25">
      <c r="A7" s="1"/>
    </row>
    <row r="8" spans="1:1" x14ac:dyDescent="0.25">
      <c r="A8" s="17" t="s">
        <v>143</v>
      </c>
    </row>
    <row r="9" spans="1:1" x14ac:dyDescent="0.25">
      <c r="A9" s="1" t="s">
        <v>139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140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138</v>
      </c>
    </row>
    <row r="27" spans="1:1" x14ac:dyDescent="0.25">
      <c r="A27" s="16" t="s">
        <v>137</v>
      </c>
    </row>
    <row r="29" spans="1:1" x14ac:dyDescent="0.25">
      <c r="A29" s="7" t="s">
        <v>141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opLeftCell="A20" workbookViewId="0">
      <selection activeCell="F10" sqref="F10"/>
    </sheetView>
  </sheetViews>
  <sheetFormatPr defaultRowHeight="15" x14ac:dyDescent="0.25"/>
  <cols>
    <col min="1" max="1" width="4.7109375" customWidth="1"/>
    <col min="2" max="2" width="44.85546875" customWidth="1"/>
    <col min="3" max="5" width="11" bestFit="1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24" t="s">
        <v>23</v>
      </c>
      <c r="D2" s="24"/>
      <c r="E2" s="24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5">
      <c r="A4" s="18">
        <v>1</v>
      </c>
      <c r="B4" s="7" t="s">
        <v>99</v>
      </c>
    </row>
    <row r="5" spans="1:10" x14ac:dyDescent="0.25">
      <c r="A5" s="18">
        <f>+A4+0.1</f>
        <v>1.1000000000000001</v>
      </c>
      <c r="B5" s="1" t="s">
        <v>100</v>
      </c>
      <c r="C5">
        <v>0.38400000000000001</v>
      </c>
      <c r="D5">
        <v>1.075</v>
      </c>
      <c r="E5">
        <v>1.3740000000000001</v>
      </c>
    </row>
    <row r="6" spans="1:10" x14ac:dyDescent="0.25">
      <c r="A6" s="18">
        <f t="shared" ref="A6:A13" si="0">+A5+0.1</f>
        <v>1.2000000000000002</v>
      </c>
      <c r="B6" s="1" t="s">
        <v>101</v>
      </c>
      <c r="C6">
        <v>0.497</v>
      </c>
      <c r="D6">
        <v>0.85699999999999998</v>
      </c>
      <c r="E6">
        <v>1.18</v>
      </c>
    </row>
    <row r="7" spans="1:10" x14ac:dyDescent="0.25">
      <c r="A7" s="18">
        <f t="shared" si="0"/>
        <v>1.3000000000000003</v>
      </c>
      <c r="B7" s="1" t="s">
        <v>102</v>
      </c>
      <c r="C7">
        <v>1.4999999999999999E-2</v>
      </c>
      <c r="D7">
        <v>0.27800000000000002</v>
      </c>
      <c r="E7">
        <v>0.36099999999999999</v>
      </c>
    </row>
    <row r="8" spans="1:10" x14ac:dyDescent="0.25">
      <c r="A8" s="18">
        <f t="shared" si="0"/>
        <v>1.4000000000000004</v>
      </c>
      <c r="B8" s="1" t="s">
        <v>103</v>
      </c>
      <c r="C8">
        <v>2.637</v>
      </c>
      <c r="D8">
        <v>3.0720000000000001</v>
      </c>
      <c r="E8">
        <v>3.7170000000000001</v>
      </c>
    </row>
    <row r="9" spans="1:10" x14ac:dyDescent="0.25">
      <c r="A9" s="18">
        <f t="shared" si="0"/>
        <v>1.5000000000000004</v>
      </c>
      <c r="B9" s="1" t="s">
        <v>144</v>
      </c>
      <c r="C9">
        <v>8.0760000000000005</v>
      </c>
      <c r="D9">
        <v>11.276999999999999</v>
      </c>
      <c r="E9">
        <v>8.7420000000000009</v>
      </c>
    </row>
    <row r="10" spans="1:10" x14ac:dyDescent="0.25">
      <c r="A10" s="18">
        <f t="shared" si="0"/>
        <v>1.6000000000000005</v>
      </c>
      <c r="B10" s="1" t="s">
        <v>145</v>
      </c>
      <c r="C10">
        <v>104.685</v>
      </c>
      <c r="D10">
        <v>92.468000000000004</v>
      </c>
      <c r="E10">
        <v>91.048000000000002</v>
      </c>
    </row>
    <row r="11" spans="1:10" x14ac:dyDescent="0.25">
      <c r="A11" s="18">
        <f t="shared" si="0"/>
        <v>1.7000000000000006</v>
      </c>
      <c r="B11" s="1" t="s">
        <v>146</v>
      </c>
      <c r="C11">
        <v>1300</v>
      </c>
      <c r="D11">
        <v>26.219000000000001</v>
      </c>
      <c r="E11">
        <v>26.207000000000001</v>
      </c>
    </row>
    <row r="12" spans="1:10" x14ac:dyDescent="0.25">
      <c r="A12" s="18">
        <f t="shared" si="0"/>
        <v>1.8000000000000007</v>
      </c>
      <c r="B12" s="1" t="s">
        <v>147</v>
      </c>
      <c r="C12">
        <v>4867.4030000000002</v>
      </c>
      <c r="D12">
        <v>3991.3850000000002</v>
      </c>
      <c r="E12">
        <v>6512.3689999999997</v>
      </c>
    </row>
    <row r="13" spans="1:10" x14ac:dyDescent="0.25">
      <c r="A13" s="18">
        <f t="shared" si="0"/>
        <v>1.9000000000000008</v>
      </c>
      <c r="B13" s="1" t="s">
        <v>148</v>
      </c>
      <c r="C13">
        <v>-0.83499999999999996</v>
      </c>
      <c r="D13" s="23">
        <v>4.3920000000000001E-2</v>
      </c>
      <c r="E13" s="23">
        <v>0.22600000000000001</v>
      </c>
    </row>
    <row r="14" spans="1:10" x14ac:dyDescent="0.25">
      <c r="A14" s="18"/>
      <c r="B14" s="3" t="s">
        <v>149</v>
      </c>
      <c r="C14">
        <v>-18577</v>
      </c>
      <c r="D14">
        <v>4.3999999999999997E-2</v>
      </c>
      <c r="E14">
        <v>0.22600000000000001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104</v>
      </c>
    </row>
    <row r="17" spans="1:5" x14ac:dyDescent="0.25">
      <c r="A17" s="18">
        <f>+A16+0.1</f>
        <v>2.1</v>
      </c>
      <c r="B17" s="1" t="s">
        <v>9</v>
      </c>
      <c r="C17">
        <v>170782</v>
      </c>
      <c r="D17">
        <v>152836</v>
      </c>
      <c r="E17">
        <v>104956</v>
      </c>
    </row>
    <row r="18" spans="1:5" x14ac:dyDescent="0.25">
      <c r="A18" s="18">
        <f>+A17+0.1</f>
        <v>2.2000000000000002</v>
      </c>
      <c r="B18" s="1" t="s">
        <v>105</v>
      </c>
      <c r="C18">
        <v>0.308</v>
      </c>
      <c r="D18">
        <v>0.29799999999999999</v>
      </c>
      <c r="E18">
        <v>0.24099999999999999</v>
      </c>
    </row>
    <row r="19" spans="1:5" x14ac:dyDescent="0.25">
      <c r="A19" s="18"/>
      <c r="B19" s="3" t="s">
        <v>106</v>
      </c>
    </row>
    <row r="20" spans="1:5" x14ac:dyDescent="0.25">
      <c r="A20" s="18">
        <f>+A18+0.1</f>
        <v>2.3000000000000003</v>
      </c>
      <c r="B20" s="1" t="s">
        <v>107</v>
      </c>
      <c r="C20">
        <v>0.308</v>
      </c>
      <c r="D20">
        <v>0.29799999999999999</v>
      </c>
      <c r="E20">
        <v>0.24099999999999999</v>
      </c>
    </row>
    <row r="21" spans="1:5" x14ac:dyDescent="0.25">
      <c r="A21" s="18"/>
      <c r="B21" s="3" t="s">
        <v>108</v>
      </c>
    </row>
    <row r="22" spans="1:5" x14ac:dyDescent="0.25">
      <c r="A22" s="18">
        <f>+A20+0.1</f>
        <v>2.4000000000000004</v>
      </c>
      <c r="B22" s="1" t="s">
        <v>109</v>
      </c>
      <c r="C22">
        <v>0.253</v>
      </c>
      <c r="D22">
        <v>0.25900000000000001</v>
      </c>
      <c r="E22">
        <v>0.20899999999999999</v>
      </c>
    </row>
    <row r="23" spans="1:5" x14ac:dyDescent="0.25">
      <c r="A23" s="18"/>
    </row>
    <row r="24" spans="1:5" x14ac:dyDescent="0.25">
      <c r="A24" s="18">
        <f>+A16+1</f>
        <v>3</v>
      </c>
      <c r="B24" s="7" t="s">
        <v>110</v>
      </c>
    </row>
    <row r="25" spans="1:5" x14ac:dyDescent="0.25">
      <c r="A25" s="18">
        <f t="shared" ref="A25:A30" si="1">+A24+0.1</f>
        <v>3.1</v>
      </c>
      <c r="B25" s="1" t="s">
        <v>111</v>
      </c>
      <c r="C25">
        <v>5.9619999999999997</v>
      </c>
      <c r="D25">
        <v>4.5640000000000001</v>
      </c>
      <c r="E25">
        <v>3.59</v>
      </c>
    </row>
    <row r="26" spans="1:5" x14ac:dyDescent="0.25">
      <c r="A26" s="18">
        <f t="shared" si="1"/>
        <v>3.2</v>
      </c>
      <c r="B26" s="1" t="s">
        <v>112</v>
      </c>
      <c r="C26">
        <v>0.85599999999999998</v>
      </c>
      <c r="D26">
        <v>0.82</v>
      </c>
      <c r="E26">
        <v>0.79800000000000004</v>
      </c>
    </row>
    <row r="27" spans="1:5" x14ac:dyDescent="0.25">
      <c r="A27" s="18">
        <f t="shared" si="1"/>
        <v>3.3000000000000003</v>
      </c>
      <c r="B27" s="1" t="s">
        <v>113</v>
      </c>
      <c r="C27">
        <v>0.42</v>
      </c>
      <c r="D27">
        <v>0.82</v>
      </c>
      <c r="E27">
        <v>0.79800000000000004</v>
      </c>
    </row>
    <row r="28" spans="1:5" x14ac:dyDescent="0.25">
      <c r="A28" s="18">
        <f t="shared" si="1"/>
        <v>3.4000000000000004</v>
      </c>
      <c r="B28" s="1" t="s">
        <v>114</v>
      </c>
      <c r="C28">
        <v>356.596</v>
      </c>
      <c r="D28">
        <v>423.28199999999998</v>
      </c>
      <c r="E28">
        <v>83.55</v>
      </c>
    </row>
    <row r="29" spans="1:5" x14ac:dyDescent="0.25">
      <c r="A29" s="18">
        <f t="shared" si="1"/>
        <v>3.5000000000000004</v>
      </c>
      <c r="B29" s="1" t="s">
        <v>115</v>
      </c>
      <c r="C29">
        <v>0.33</v>
      </c>
      <c r="D29">
        <v>0.32900000000000001</v>
      </c>
      <c r="E29">
        <v>0.222</v>
      </c>
    </row>
    <row r="30" spans="1:5" x14ac:dyDescent="0.25">
      <c r="A30" s="18">
        <f t="shared" si="1"/>
        <v>3.6000000000000005</v>
      </c>
      <c r="B30" s="1" t="s">
        <v>116</v>
      </c>
      <c r="C30">
        <v>19547.791000000001</v>
      </c>
      <c r="D30">
        <v>19214.991000000002</v>
      </c>
      <c r="E30">
        <v>20026.585999999999</v>
      </c>
    </row>
    <row r="31" spans="1:5" x14ac:dyDescent="0.25">
      <c r="A31" s="18"/>
      <c r="B31" s="3" t="s">
        <v>117</v>
      </c>
    </row>
    <row r="32" spans="1:5" x14ac:dyDescent="0.25">
      <c r="A32" s="18"/>
    </row>
    <row r="33" spans="1:5" x14ac:dyDescent="0.25">
      <c r="A33" s="18">
        <f>+A24+1</f>
        <v>4</v>
      </c>
      <c r="B33" s="17" t="s">
        <v>118</v>
      </c>
    </row>
    <row r="34" spans="1:5" x14ac:dyDescent="0.25">
      <c r="A34" s="18">
        <f>+A33+0.1</f>
        <v>4.0999999999999996</v>
      </c>
      <c r="B34" s="1" t="s">
        <v>119</v>
      </c>
      <c r="C34">
        <v>1.1180000000000001</v>
      </c>
      <c r="D34">
        <v>1.042</v>
      </c>
      <c r="E34">
        <v>0.84799999999999998</v>
      </c>
    </row>
    <row r="35" spans="1:5" x14ac:dyDescent="0.25">
      <c r="A35" s="18">
        <f>+A34+0.1</f>
        <v>4.1999999999999993</v>
      </c>
      <c r="B35" s="1" t="s">
        <v>120</v>
      </c>
      <c r="C35">
        <v>1.8140000000000001</v>
      </c>
      <c r="D35">
        <v>1.6919999999999999</v>
      </c>
      <c r="E35">
        <v>1.524</v>
      </c>
    </row>
    <row r="36" spans="1:5" x14ac:dyDescent="0.25">
      <c r="A36" s="18">
        <f>+A35+0.1</f>
        <v>4.2999999999999989</v>
      </c>
      <c r="B36" s="1" t="s">
        <v>121</v>
      </c>
      <c r="C36">
        <v>45.197000000000003</v>
      </c>
      <c r="D36">
        <v>32.368000000000002</v>
      </c>
      <c r="E36">
        <v>41.753</v>
      </c>
    </row>
    <row r="37" spans="1:5" x14ac:dyDescent="0.25">
      <c r="A37" s="18">
        <f>+A36+0.1</f>
        <v>4.3999999999999986</v>
      </c>
      <c r="B37" s="1" t="s">
        <v>122</v>
      </c>
      <c r="C37">
        <v>0.28299999999999997</v>
      </c>
      <c r="D37">
        <v>0.27</v>
      </c>
      <c r="E37">
        <v>0.17699999999999999</v>
      </c>
    </row>
    <row r="38" spans="1:5" x14ac:dyDescent="0.25">
      <c r="A38" s="18"/>
    </row>
    <row r="39" spans="1:5" x14ac:dyDescent="0.25">
      <c r="A39" s="18">
        <f>+A33+1</f>
        <v>5</v>
      </c>
      <c r="B39" s="17" t="s">
        <v>123</v>
      </c>
    </row>
    <row r="40" spans="1:5" x14ac:dyDescent="0.25">
      <c r="A40" s="18">
        <f>+A39+0.1</f>
        <v>5.0999999999999996</v>
      </c>
      <c r="B40" s="1" t="s">
        <v>124</v>
      </c>
      <c r="C40">
        <v>24.62</v>
      </c>
      <c r="D40">
        <v>24.04</v>
      </c>
      <c r="E40">
        <v>18.37</v>
      </c>
    </row>
    <row r="41" spans="1:5" x14ac:dyDescent="0.25">
      <c r="A41" s="18">
        <f>+A40+0.1</f>
        <v>5.1999999999999993</v>
      </c>
      <c r="B41" s="3" t="s">
        <v>125</v>
      </c>
      <c r="C41">
        <v>6.11</v>
      </c>
      <c r="D41">
        <v>6.11</v>
      </c>
      <c r="E41">
        <v>6.11</v>
      </c>
    </row>
    <row r="42" spans="1:5" x14ac:dyDescent="0.25">
      <c r="A42" s="18">
        <f>+A41+0.1</f>
        <v>5.2999999999999989</v>
      </c>
      <c r="B42" s="1" t="s">
        <v>126</v>
      </c>
      <c r="C42">
        <v>3.0000000000000001E-3</v>
      </c>
      <c r="D42">
        <v>2E-3</v>
      </c>
      <c r="E42">
        <v>2E-3</v>
      </c>
    </row>
    <row r="43" spans="1:5" x14ac:dyDescent="0.25">
      <c r="A43" s="18">
        <f>+A42+0.1</f>
        <v>5.3999999999999986</v>
      </c>
      <c r="B43" s="3" t="s">
        <v>127</v>
      </c>
      <c r="C43">
        <v>0</v>
      </c>
      <c r="D43">
        <v>0</v>
      </c>
      <c r="E43">
        <v>0</v>
      </c>
    </row>
    <row r="44" spans="1:5" x14ac:dyDescent="0.25">
      <c r="A44" s="18">
        <f>+A43+0.1</f>
        <v>5.4999999999999982</v>
      </c>
      <c r="B44" s="1" t="s">
        <v>128</v>
      </c>
      <c r="C44">
        <v>0.96899999999999997</v>
      </c>
      <c r="D44">
        <v>0.94099999999999995</v>
      </c>
      <c r="E44">
        <v>0.73899999999999999</v>
      </c>
    </row>
    <row r="45" spans="1:5" x14ac:dyDescent="0.25">
      <c r="A45" s="18"/>
      <c r="B45" s="3" t="s">
        <v>129</v>
      </c>
    </row>
    <row r="46" spans="1:5" x14ac:dyDescent="0.25">
      <c r="A46" s="18">
        <f>+A44+0.1</f>
        <v>5.5999999999999979</v>
      </c>
      <c r="B46" s="1" t="s">
        <v>130</v>
      </c>
      <c r="C46">
        <v>643.05700000000002</v>
      </c>
      <c r="D46">
        <v>606.57500000000005</v>
      </c>
      <c r="E46">
        <v>378.02800000000002</v>
      </c>
    </row>
    <row r="47" spans="1:5" x14ac:dyDescent="0.25">
      <c r="A47" s="18">
        <f>+A45+0.1</f>
        <v>0.1</v>
      </c>
      <c r="B47" s="1" t="s">
        <v>131</v>
      </c>
      <c r="C47">
        <v>1.97</v>
      </c>
      <c r="D47">
        <v>1.5009999999999999</v>
      </c>
      <c r="E47">
        <v>0.83699999999999997</v>
      </c>
    </row>
    <row r="48" spans="1:5" x14ac:dyDescent="0.25">
      <c r="A48" s="18">
        <f>+A46+0.1</f>
        <v>5.6999999999999975</v>
      </c>
      <c r="B48" s="1" t="s">
        <v>132</v>
      </c>
      <c r="C48">
        <v>0.59899999999999998</v>
      </c>
      <c r="D48">
        <v>0.48399999999999999</v>
      </c>
      <c r="E48">
        <v>1.7509999999999999</v>
      </c>
    </row>
    <row r="49" spans="1:5" x14ac:dyDescent="0.25">
      <c r="A49" s="18">
        <f>+A47+0.1</f>
        <v>0.2</v>
      </c>
      <c r="B49" s="1" t="s">
        <v>122</v>
      </c>
      <c r="C49">
        <v>0.28299999999999997</v>
      </c>
      <c r="D49">
        <v>0.70199999999999996</v>
      </c>
      <c r="E49">
        <v>0.39900000000000002</v>
      </c>
    </row>
    <row r="50" spans="1:5" x14ac:dyDescent="0.25">
      <c r="A50" s="18">
        <f>+A48+0.1</f>
        <v>5.7999999999999972</v>
      </c>
      <c r="B50" s="1" t="s">
        <v>133</v>
      </c>
      <c r="C50">
        <v>907000</v>
      </c>
      <c r="D50">
        <v>851911.67</v>
      </c>
      <c r="E50">
        <v>917921.29</v>
      </c>
    </row>
    <row r="51" spans="1:5" x14ac:dyDescent="0.25">
      <c r="A51" s="18"/>
      <c r="B51" s="3" t="s">
        <v>134</v>
      </c>
      <c r="C51">
        <v>279356.12699999998</v>
      </c>
      <c r="D51">
        <v>253869.68100000001</v>
      </c>
      <c r="E51">
        <v>221219.03099999999</v>
      </c>
    </row>
  </sheetData>
  <mergeCells count="1">
    <mergeCell ref="C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workbookViewId="0">
      <selection activeCell="B3" sqref="B3:D3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25" t="s">
        <v>1</v>
      </c>
      <c r="B2" s="25"/>
      <c r="C2" s="25"/>
      <c r="D2" s="25"/>
    </row>
    <row r="3" spans="1:10" x14ac:dyDescent="0.25">
      <c r="B3" s="24" t="s">
        <v>23</v>
      </c>
      <c r="C3" s="24"/>
      <c r="D3" s="24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</row>
    <row r="13" spans="1:10" x14ac:dyDescent="0.25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</row>
    <row r="18" spans="1:4" s="7" customFormat="1" x14ac:dyDescent="0.25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 x14ac:dyDescent="0.3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</row>
    <row r="23" spans="1:4" ht="15.75" thickTop="1" x14ac:dyDescent="0.25">
      <c r="A23" t="s">
        <v>19</v>
      </c>
    </row>
    <row r="24" spans="1:4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5">
      <c r="A26" t="s">
        <v>22</v>
      </c>
    </row>
    <row r="27" spans="1:4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5">
      <c r="A31" s="25" t="s">
        <v>24</v>
      </c>
      <c r="B31" s="25"/>
      <c r="C31" s="25"/>
      <c r="D31" s="25"/>
    </row>
    <row r="32" spans="1:4" x14ac:dyDescent="0.25">
      <c r="B32" s="24" t="s">
        <v>136</v>
      </c>
      <c r="C32" s="24"/>
      <c r="D32" s="24"/>
    </row>
    <row r="33" spans="1:4" x14ac:dyDescent="0.25">
      <c r="B33" s="7">
        <f>+B4</f>
        <v>2022</v>
      </c>
      <c r="C33" s="7">
        <f>+C4</f>
        <v>2021</v>
      </c>
      <c r="D33" s="7">
        <f>+D4</f>
        <v>2020</v>
      </c>
    </row>
    <row r="35" spans="1:4" x14ac:dyDescent="0.25">
      <c r="A35" t="s">
        <v>25</v>
      </c>
    </row>
    <row r="36" spans="1:4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5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</row>
    <row r="43" spans="1:4" x14ac:dyDescent="0.25">
      <c r="A43" t="s">
        <v>48</v>
      </c>
      <c r="B43" s="12"/>
      <c r="C43" s="12"/>
      <c r="D43" s="12"/>
    </row>
    <row r="44" spans="1:4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5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</row>
    <row r="48" spans="1:4" ht="15.75" thickBot="1" x14ac:dyDescent="0.3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</row>
    <row r="49" spans="1:4" ht="15.75" thickTop="1" x14ac:dyDescent="0.25"/>
    <row r="50" spans="1:4" x14ac:dyDescent="0.25">
      <c r="A50" t="s">
        <v>34</v>
      </c>
    </row>
    <row r="51" spans="1:4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5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</row>
    <row r="57" spans="1:4" x14ac:dyDescent="0.25">
      <c r="A57" t="s">
        <v>51</v>
      </c>
      <c r="B57" s="12"/>
      <c r="C57" s="12"/>
      <c r="D57" s="12"/>
    </row>
    <row r="58" spans="1:4" x14ac:dyDescent="0.25">
      <c r="A58" s="1" t="s">
        <v>37</v>
      </c>
      <c r="B58" s="12"/>
      <c r="C58" s="12"/>
      <c r="D58" s="12"/>
    </row>
    <row r="59" spans="1:4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5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</row>
    <row r="62" spans="1:4" x14ac:dyDescent="0.25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</row>
    <row r="63" spans="1:4" x14ac:dyDescent="0.25">
      <c r="B63" s="12"/>
      <c r="C63" s="12"/>
      <c r="D63" s="12"/>
    </row>
    <row r="64" spans="1:4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</row>
    <row r="70" spans="1:4" ht="15.75" thickTop="1" x14ac:dyDescent="0.25"/>
    <row r="71" spans="1:4" x14ac:dyDescent="0.25">
      <c r="A71" s="25" t="s">
        <v>55</v>
      </c>
      <c r="B71" s="25"/>
      <c r="C71" s="25"/>
      <c r="D71" s="25"/>
    </row>
    <row r="72" spans="1:4" x14ac:dyDescent="0.25">
      <c r="B72" s="24" t="s">
        <v>23</v>
      </c>
      <c r="C72" s="24"/>
      <c r="D72" s="24"/>
    </row>
    <row r="73" spans="1:4" x14ac:dyDescent="0.25">
      <c r="B73" s="7">
        <f>+B33</f>
        <v>2022</v>
      </c>
      <c r="C73" s="7">
        <f>+C33</f>
        <v>2021</v>
      </c>
      <c r="D73" s="7">
        <f>+D33</f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EF86F-FE62-4586-A404-DB51DD435C0A}">
  <dimension ref="A1:F33"/>
  <sheetViews>
    <sheetView tabSelected="1" topLeftCell="A2" workbookViewId="0">
      <selection activeCell="G32" sqref="G32"/>
    </sheetView>
  </sheetViews>
  <sheetFormatPr defaultRowHeight="15" x14ac:dyDescent="0.25"/>
  <cols>
    <col min="1" max="1" width="18.140625" customWidth="1"/>
    <col min="2" max="2" width="16" customWidth="1"/>
    <col min="3" max="3" width="16.5703125" customWidth="1"/>
    <col min="4" max="4" width="15.140625" customWidth="1"/>
  </cols>
  <sheetData>
    <row r="1" spans="1:6" x14ac:dyDescent="0.25">
      <c r="A1" t="s">
        <v>150</v>
      </c>
    </row>
    <row r="3" spans="1:6" x14ac:dyDescent="0.25">
      <c r="A3" t="s">
        <v>151</v>
      </c>
      <c r="E3" t="s">
        <v>153</v>
      </c>
    </row>
    <row r="5" spans="1:6" x14ac:dyDescent="0.25">
      <c r="A5" t="s">
        <v>152</v>
      </c>
      <c r="E5" t="s">
        <v>154</v>
      </c>
    </row>
    <row r="6" spans="1:6" x14ac:dyDescent="0.25">
      <c r="A6" t="s">
        <v>160</v>
      </c>
    </row>
    <row r="7" spans="1:6" x14ac:dyDescent="0.25">
      <c r="A7" t="s">
        <v>155</v>
      </c>
    </row>
    <row r="8" spans="1:6" x14ac:dyDescent="0.25">
      <c r="A8" t="s">
        <v>156</v>
      </c>
      <c r="E8" t="s">
        <v>157</v>
      </c>
    </row>
    <row r="10" spans="1:6" x14ac:dyDescent="0.25">
      <c r="A10" t="s">
        <v>158</v>
      </c>
      <c r="F10" t="s">
        <v>159</v>
      </c>
    </row>
    <row r="12" spans="1:6" x14ac:dyDescent="0.25">
      <c r="A12" t="s">
        <v>164</v>
      </c>
    </row>
    <row r="14" spans="1:6" x14ac:dyDescent="0.25">
      <c r="A14" t="s">
        <v>165</v>
      </c>
    </row>
    <row r="16" spans="1:6" x14ac:dyDescent="0.25">
      <c r="A16" t="s">
        <v>166</v>
      </c>
    </row>
    <row r="18" spans="1:6" x14ac:dyDescent="0.25">
      <c r="A18" t="s">
        <v>162</v>
      </c>
      <c r="F18" t="s">
        <v>163</v>
      </c>
    </row>
    <row r="20" spans="1:6" x14ac:dyDescent="0.25">
      <c r="A20" t="s">
        <v>167</v>
      </c>
    </row>
    <row r="22" spans="1:6" x14ac:dyDescent="0.25">
      <c r="A22" t="s">
        <v>161</v>
      </c>
      <c r="B22" t="s">
        <v>168</v>
      </c>
      <c r="D22" t="s">
        <v>172</v>
      </c>
      <c r="F22" t="s">
        <v>173</v>
      </c>
    </row>
    <row r="23" spans="1:6" x14ac:dyDescent="0.25">
      <c r="A23" t="s">
        <v>169</v>
      </c>
      <c r="B23" t="s">
        <v>170</v>
      </c>
      <c r="D23" t="s">
        <v>171</v>
      </c>
      <c r="F23" t="s">
        <v>174</v>
      </c>
    </row>
    <row r="24" spans="1:6" x14ac:dyDescent="0.25">
      <c r="A24" t="s">
        <v>175</v>
      </c>
      <c r="B24" t="s">
        <v>176</v>
      </c>
      <c r="D24" t="s">
        <v>177</v>
      </c>
      <c r="F24" t="s">
        <v>178</v>
      </c>
    </row>
    <row r="25" spans="1:6" x14ac:dyDescent="0.25">
      <c r="A25" t="s">
        <v>179</v>
      </c>
      <c r="B25" t="s">
        <v>185</v>
      </c>
      <c r="D25" t="s">
        <v>186</v>
      </c>
      <c r="F25" t="s">
        <v>187</v>
      </c>
    </row>
    <row r="26" spans="1:6" x14ac:dyDescent="0.25">
      <c r="A26" t="s">
        <v>180</v>
      </c>
      <c r="B26" t="s">
        <v>188</v>
      </c>
      <c r="D26" t="s">
        <v>189</v>
      </c>
      <c r="F26" t="s">
        <v>190</v>
      </c>
    </row>
    <row r="27" spans="1:6" x14ac:dyDescent="0.25">
      <c r="A27" t="s">
        <v>181</v>
      </c>
      <c r="B27" t="s">
        <v>182</v>
      </c>
      <c r="D27" t="s">
        <v>183</v>
      </c>
      <c r="F27" t="s">
        <v>184</v>
      </c>
    </row>
    <row r="29" spans="1:6" x14ac:dyDescent="0.25">
      <c r="A29" t="s">
        <v>191</v>
      </c>
      <c r="B29" t="s">
        <v>192</v>
      </c>
      <c r="D29" t="s">
        <v>193</v>
      </c>
    </row>
    <row r="31" spans="1:6" x14ac:dyDescent="0.25">
      <c r="A31" t="s">
        <v>194</v>
      </c>
      <c r="D31" t="s">
        <v>195</v>
      </c>
    </row>
    <row r="33" spans="1:4" x14ac:dyDescent="0.25">
      <c r="A33" t="s">
        <v>196</v>
      </c>
      <c r="B33" t="s">
        <v>197</v>
      </c>
      <c r="C33" t="s">
        <v>198</v>
      </c>
      <c r="D3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List of Ratios</vt:lpstr>
      <vt:lpstr>Financial Statements</vt:lpstr>
      <vt:lpstr>Additional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jermaine essienyi</cp:lastModifiedBy>
  <dcterms:created xsi:type="dcterms:W3CDTF">2020-05-18T16:32:37Z</dcterms:created>
  <dcterms:modified xsi:type="dcterms:W3CDTF">2023-12-13T23:42:58Z</dcterms:modified>
</cp:coreProperties>
</file>