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G:\Uni\Year 3\Quill Investment Launchpad\Edit\"/>
    </mc:Choice>
  </mc:AlternateContent>
  <xr:revisionPtr revIDLastSave="0" documentId="13_ncr:1_{792CC6C8-F8EF-4811-B74F-78288958AD25}" xr6:coauthVersionLast="47" xr6:coauthVersionMax="47" xr10:uidLastSave="{00000000-0000-0000-0000-000000000000}"/>
  <bookViews>
    <workbookView xWindow="11592" yWindow="96" windowWidth="11448" windowHeight="12144"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3" l="1"/>
  <c r="D14" i="3"/>
  <c r="E14" i="3"/>
  <c r="E16" i="3" s="1"/>
  <c r="F14" i="3"/>
  <c r="G14" i="3"/>
  <c r="G15" i="3" s="1"/>
  <c r="H14" i="3"/>
  <c r="H16" i="3" s="1"/>
  <c r="I14" i="3"/>
  <c r="I15" i="3" s="1"/>
  <c r="B14" i="3"/>
  <c r="B16" i="3" s="1"/>
  <c r="D15" i="3"/>
  <c r="F15" i="3"/>
  <c r="C16" i="3"/>
  <c r="D16" i="3"/>
  <c r="F16" i="3"/>
  <c r="G16" i="3"/>
  <c r="C12" i="3"/>
  <c r="D12" i="3"/>
  <c r="E12" i="3"/>
  <c r="F12" i="3"/>
  <c r="G12" i="3"/>
  <c r="H12" i="3"/>
  <c r="I12" i="3"/>
  <c r="B12" i="3"/>
  <c r="C10" i="3"/>
  <c r="D10" i="3"/>
  <c r="E10" i="3"/>
  <c r="F10" i="3"/>
  <c r="G10" i="3"/>
  <c r="H10" i="3"/>
  <c r="I10" i="3"/>
  <c r="B10" i="3"/>
  <c r="C13" i="3"/>
  <c r="D13" i="3"/>
  <c r="E13" i="3"/>
  <c r="F13" i="3"/>
  <c r="G13" i="3"/>
  <c r="H13" i="3"/>
  <c r="I13" i="3"/>
  <c r="B13" i="3"/>
  <c r="C7" i="3"/>
  <c r="D7" i="3"/>
  <c r="E7" i="3"/>
  <c r="F7" i="3"/>
  <c r="G7" i="3"/>
  <c r="H7" i="3"/>
  <c r="I7" i="3"/>
  <c r="B7" i="3"/>
  <c r="B34" i="3"/>
  <c r="C9" i="3"/>
  <c r="D9" i="3"/>
  <c r="E9" i="3"/>
  <c r="F9" i="3"/>
  <c r="G9" i="3"/>
  <c r="H9" i="3"/>
  <c r="I9" i="3"/>
  <c r="B9" i="3"/>
  <c r="I16" i="3" l="1"/>
  <c r="H15" i="3"/>
  <c r="E15" i="3"/>
  <c r="B15" i="3"/>
  <c r="C15" i="3"/>
  <c r="C8" i="3"/>
  <c r="D8" i="3"/>
  <c r="E8" i="3"/>
  <c r="F8" i="3"/>
  <c r="G8" i="3"/>
  <c r="H8" i="3"/>
  <c r="I8" i="3"/>
  <c r="B8" i="3"/>
  <c r="C59" i="3"/>
  <c r="D60" i="3" s="1"/>
  <c r="D59" i="3"/>
  <c r="E59" i="3"/>
  <c r="F59" i="3"/>
  <c r="G59" i="3"/>
  <c r="H60" i="3" s="1"/>
  <c r="H59" i="3"/>
  <c r="I59" i="3"/>
  <c r="I60" i="3" s="1"/>
  <c r="C61" i="3"/>
  <c r="D61" i="3"/>
  <c r="E61" i="3"/>
  <c r="F61" i="3"/>
  <c r="H61" i="3"/>
  <c r="B61" i="3"/>
  <c r="C67" i="3"/>
  <c r="D67" i="3"/>
  <c r="E67" i="3"/>
  <c r="F67" i="3"/>
  <c r="G67" i="3"/>
  <c r="H67" i="3"/>
  <c r="I67" i="3"/>
  <c r="C66" i="3"/>
  <c r="D66" i="3"/>
  <c r="E66" i="3"/>
  <c r="F66" i="3"/>
  <c r="G66" i="3"/>
  <c r="H66" i="3"/>
  <c r="I66" i="3"/>
  <c r="E63" i="3"/>
  <c r="F63" i="3"/>
  <c r="I63" i="3"/>
  <c r="B63" i="3"/>
  <c r="E69" i="3"/>
  <c r="F69" i="3"/>
  <c r="I69" i="3"/>
  <c r="B69" i="3"/>
  <c r="E60" i="3"/>
  <c r="F60" i="3"/>
  <c r="G60" i="3"/>
  <c r="C68" i="3"/>
  <c r="C69" i="3" s="1"/>
  <c r="D68" i="3"/>
  <c r="D69" i="3" s="1"/>
  <c r="E68" i="3"/>
  <c r="F68" i="3"/>
  <c r="G68" i="3"/>
  <c r="G69" i="3" s="1"/>
  <c r="H68" i="3"/>
  <c r="I68" i="3"/>
  <c r="B68" i="3"/>
  <c r="C62" i="3"/>
  <c r="D62" i="3"/>
  <c r="E62" i="3"/>
  <c r="F62" i="3"/>
  <c r="G62" i="3"/>
  <c r="H62" i="3"/>
  <c r="I62" i="3"/>
  <c r="B62" i="3"/>
  <c r="C250" i="3"/>
  <c r="C257" i="3"/>
  <c r="C259" i="3" s="1"/>
  <c r="D257" i="3"/>
  <c r="D259" i="3" s="1"/>
  <c r="E257" i="3"/>
  <c r="E259" i="3" s="1"/>
  <c r="F257" i="3"/>
  <c r="F259" i="3" s="1"/>
  <c r="G257" i="3"/>
  <c r="G259" i="3" s="1"/>
  <c r="H257" i="3"/>
  <c r="H259" i="3" s="1"/>
  <c r="I257" i="3"/>
  <c r="I259" i="3" s="1"/>
  <c r="B257" i="3"/>
  <c r="B259" i="3" s="1"/>
  <c r="C254" i="3"/>
  <c r="C256" i="3" s="1"/>
  <c r="D254" i="3"/>
  <c r="E254" i="3"/>
  <c r="E256" i="3" s="1"/>
  <c r="F254" i="3"/>
  <c r="F256" i="3" s="1"/>
  <c r="G254" i="3"/>
  <c r="H254" i="3"/>
  <c r="I254" i="3"/>
  <c r="I248" i="3" s="1"/>
  <c r="I250" i="3" s="1"/>
  <c r="B254" i="3"/>
  <c r="B255" i="3" s="1"/>
  <c r="C253" i="3"/>
  <c r="E253" i="3"/>
  <c r="F253" i="3"/>
  <c r="I253" i="3"/>
  <c r="C251" i="3"/>
  <c r="D251" i="3"/>
  <c r="D248" i="3" s="1"/>
  <c r="D250" i="3" s="1"/>
  <c r="E251" i="3"/>
  <c r="E248" i="3" s="1"/>
  <c r="E250" i="3" s="1"/>
  <c r="F251" i="3"/>
  <c r="G251" i="3"/>
  <c r="G253" i="3" s="1"/>
  <c r="H251" i="3"/>
  <c r="H248" i="3" s="1"/>
  <c r="H250" i="3" s="1"/>
  <c r="I251" i="3"/>
  <c r="B251" i="3"/>
  <c r="B252" i="3" s="1"/>
  <c r="C246" i="3"/>
  <c r="D246" i="3"/>
  <c r="E246" i="3"/>
  <c r="F246" i="3"/>
  <c r="G246" i="3"/>
  <c r="H246" i="3"/>
  <c r="I246" i="3"/>
  <c r="B246" i="3"/>
  <c r="C242" i="3"/>
  <c r="D242" i="3"/>
  <c r="E242" i="3"/>
  <c r="F242" i="3"/>
  <c r="G242" i="3"/>
  <c r="H242" i="3"/>
  <c r="I242" i="3"/>
  <c r="B242" i="3"/>
  <c r="C238" i="3"/>
  <c r="D238" i="3"/>
  <c r="E238" i="3"/>
  <c r="F238" i="3"/>
  <c r="G238" i="3"/>
  <c r="H238" i="3"/>
  <c r="I238" i="3"/>
  <c r="B238" i="3"/>
  <c r="C244" i="3"/>
  <c r="D244" i="3"/>
  <c r="E245" i="3" s="1"/>
  <c r="E247" i="3" s="1"/>
  <c r="E244" i="3"/>
  <c r="F244" i="3"/>
  <c r="G244" i="3"/>
  <c r="G245" i="3" s="1"/>
  <c r="G247" i="3" s="1"/>
  <c r="H244" i="3"/>
  <c r="I245" i="3" s="1"/>
  <c r="I247" i="3" s="1"/>
  <c r="I244" i="3"/>
  <c r="B244" i="3"/>
  <c r="C245" i="3" s="1"/>
  <c r="C247" i="3" s="1"/>
  <c r="C240" i="3"/>
  <c r="D240" i="3"/>
  <c r="E241" i="3" s="1"/>
  <c r="E243" i="3" s="1"/>
  <c r="E240" i="3"/>
  <c r="F241" i="3" s="1"/>
  <c r="F240" i="3"/>
  <c r="G240" i="3"/>
  <c r="H240" i="3"/>
  <c r="I241" i="3" s="1"/>
  <c r="I243" i="3" s="1"/>
  <c r="I240" i="3"/>
  <c r="B240" i="3"/>
  <c r="B241" i="3" s="1"/>
  <c r="B243" i="3" s="1"/>
  <c r="C236" i="3"/>
  <c r="D236" i="3"/>
  <c r="E237" i="3" s="1"/>
  <c r="E236" i="3"/>
  <c r="F236" i="3"/>
  <c r="G236" i="3"/>
  <c r="G237" i="3" s="1"/>
  <c r="G239" i="3" s="1"/>
  <c r="H236" i="3"/>
  <c r="I237" i="3" s="1"/>
  <c r="I239" i="3" s="1"/>
  <c r="I236" i="3"/>
  <c r="B236" i="3"/>
  <c r="B237" i="3" s="1"/>
  <c r="B239" i="3" s="1"/>
  <c r="C234" i="3"/>
  <c r="D234" i="3"/>
  <c r="D256" i="3" s="1"/>
  <c r="E234" i="3"/>
  <c r="E235" i="3" s="1"/>
  <c r="F234" i="3"/>
  <c r="G234" i="3"/>
  <c r="G256" i="3" s="1"/>
  <c r="H234" i="3"/>
  <c r="H235" i="3" s="1"/>
  <c r="I234" i="3"/>
  <c r="B234" i="3"/>
  <c r="B235" i="3" s="1"/>
  <c r="A233" i="3"/>
  <c r="G248" i="3"/>
  <c r="G250" i="3" s="1"/>
  <c r="F248" i="3"/>
  <c r="F250" i="3" s="1"/>
  <c r="C248" i="3"/>
  <c r="B248" i="3"/>
  <c r="B249" i="3" s="1"/>
  <c r="F245" i="3"/>
  <c r="F247" i="3" s="1"/>
  <c r="G241" i="3"/>
  <c r="G243" i="3" s="1"/>
  <c r="F237" i="3"/>
  <c r="G235" i="3"/>
  <c r="C227" i="3"/>
  <c r="D227" i="3"/>
  <c r="D229" i="3" s="1"/>
  <c r="E227" i="3"/>
  <c r="F227" i="3"/>
  <c r="F229" i="3" s="1"/>
  <c r="G227" i="3"/>
  <c r="H227" i="3"/>
  <c r="H229" i="3" s="1"/>
  <c r="I227" i="3"/>
  <c r="I229" i="3" s="1"/>
  <c r="B227" i="3"/>
  <c r="C224" i="3"/>
  <c r="C225" i="3" s="1"/>
  <c r="D224" i="3"/>
  <c r="D226" i="3" s="1"/>
  <c r="E224" i="3"/>
  <c r="E226" i="3" s="1"/>
  <c r="F224" i="3"/>
  <c r="F221" i="3" s="1"/>
  <c r="G224" i="3"/>
  <c r="G226" i="3" s="1"/>
  <c r="H224" i="3"/>
  <c r="H226" i="3" s="1"/>
  <c r="I224" i="3"/>
  <c r="I221" i="3" s="1"/>
  <c r="I223" i="3" s="1"/>
  <c r="B224" i="3"/>
  <c r="B226" i="3" s="1"/>
  <c r="C230" i="3"/>
  <c r="C231" i="3" s="1"/>
  <c r="D230" i="3"/>
  <c r="D232" i="3" s="1"/>
  <c r="E230" i="3"/>
  <c r="E232" i="3" s="1"/>
  <c r="F230" i="3"/>
  <c r="F232" i="3" s="1"/>
  <c r="G230" i="3"/>
  <c r="G232" i="3" s="1"/>
  <c r="H230" i="3"/>
  <c r="H232" i="3" s="1"/>
  <c r="I230" i="3"/>
  <c r="I232" i="3" s="1"/>
  <c r="C217" i="3"/>
  <c r="D217" i="3"/>
  <c r="E217" i="3"/>
  <c r="F218" i="3" s="1"/>
  <c r="F220" i="3" s="1"/>
  <c r="F217" i="3"/>
  <c r="G217" i="3"/>
  <c r="G218" i="3" s="1"/>
  <c r="H217" i="3"/>
  <c r="I217" i="3"/>
  <c r="I218" i="3" s="1"/>
  <c r="B217" i="3"/>
  <c r="B218" i="3" s="1"/>
  <c r="B220" i="3" s="1"/>
  <c r="C213" i="3"/>
  <c r="D213" i="3"/>
  <c r="D214" i="3" s="1"/>
  <c r="D216" i="3" s="1"/>
  <c r="E213" i="3"/>
  <c r="F213" i="3"/>
  <c r="G213" i="3"/>
  <c r="H214" i="3" s="1"/>
  <c r="H216" i="3" s="1"/>
  <c r="H213" i="3"/>
  <c r="I213" i="3"/>
  <c r="I214" i="3" s="1"/>
  <c r="B213" i="3"/>
  <c r="C214" i="3" s="1"/>
  <c r="C216" i="3" s="1"/>
  <c r="B230" i="3"/>
  <c r="B232" i="3" s="1"/>
  <c r="C219" i="3"/>
  <c r="D219" i="3"/>
  <c r="E219" i="3"/>
  <c r="F219" i="3"/>
  <c r="G219" i="3"/>
  <c r="H219" i="3"/>
  <c r="I219" i="3"/>
  <c r="B219" i="3"/>
  <c r="C215" i="3"/>
  <c r="D215" i="3"/>
  <c r="E215" i="3"/>
  <c r="F215" i="3"/>
  <c r="G215" i="3"/>
  <c r="H215" i="3"/>
  <c r="I215" i="3"/>
  <c r="B215" i="3"/>
  <c r="C211" i="3"/>
  <c r="D211" i="3"/>
  <c r="E211" i="3"/>
  <c r="F211" i="3"/>
  <c r="G211" i="3"/>
  <c r="H211" i="3"/>
  <c r="I211" i="3"/>
  <c r="B211" i="3"/>
  <c r="C209" i="3"/>
  <c r="C210" i="3" s="1"/>
  <c r="C212" i="3" s="1"/>
  <c r="D209" i="3"/>
  <c r="E210" i="3" s="1"/>
  <c r="E212" i="3" s="1"/>
  <c r="E209" i="3"/>
  <c r="F209" i="3"/>
  <c r="G209" i="3"/>
  <c r="H209" i="3"/>
  <c r="I210" i="3" s="1"/>
  <c r="I209" i="3"/>
  <c r="B209" i="3"/>
  <c r="C207" i="3"/>
  <c r="D207" i="3"/>
  <c r="E208" i="3" s="1"/>
  <c r="E207" i="3"/>
  <c r="F207" i="3"/>
  <c r="G207" i="3"/>
  <c r="H207" i="3"/>
  <c r="I208" i="3" s="1"/>
  <c r="I207" i="3"/>
  <c r="B207" i="3"/>
  <c r="A206" i="3"/>
  <c r="B231" i="3"/>
  <c r="C228" i="3"/>
  <c r="B228" i="3"/>
  <c r="E221" i="3"/>
  <c r="D221" i="3"/>
  <c r="D223" i="3" s="1"/>
  <c r="H218" i="3"/>
  <c r="D218" i="3"/>
  <c r="C218" i="3"/>
  <c r="C220" i="3" s="1"/>
  <c r="G214" i="3"/>
  <c r="G216" i="3" s="1"/>
  <c r="E214" i="3"/>
  <c r="E216" i="3" s="1"/>
  <c r="H210" i="3"/>
  <c r="H212" i="3" s="1"/>
  <c r="F210" i="3"/>
  <c r="F212" i="3" s="1"/>
  <c r="B210" i="3"/>
  <c r="F208" i="3"/>
  <c r="B208" i="3"/>
  <c r="H196" i="3"/>
  <c r="C203" i="3"/>
  <c r="C205" i="3" s="1"/>
  <c r="D203" i="3"/>
  <c r="D204" i="3" s="1"/>
  <c r="E203" i="3"/>
  <c r="F203" i="3"/>
  <c r="G203" i="3"/>
  <c r="G205" i="3" s="1"/>
  <c r="H203" i="3"/>
  <c r="I203" i="3"/>
  <c r="B203" i="3"/>
  <c r="C200" i="3"/>
  <c r="C202" i="3" s="1"/>
  <c r="D200" i="3"/>
  <c r="E200" i="3"/>
  <c r="E202" i="3" s="1"/>
  <c r="F200" i="3"/>
  <c r="F202" i="3" s="1"/>
  <c r="G200" i="3"/>
  <c r="G202" i="3" s="1"/>
  <c r="H200" i="3"/>
  <c r="H202" i="3" s="1"/>
  <c r="I200" i="3"/>
  <c r="I202" i="3" s="1"/>
  <c r="B200" i="3"/>
  <c r="C197" i="3"/>
  <c r="C194" i="3" s="1"/>
  <c r="C196" i="3" s="1"/>
  <c r="D197" i="3"/>
  <c r="D199" i="3" s="1"/>
  <c r="E197" i="3"/>
  <c r="E199" i="3" s="1"/>
  <c r="F197" i="3"/>
  <c r="F199" i="3" s="1"/>
  <c r="G197" i="3"/>
  <c r="G199" i="3" s="1"/>
  <c r="H197" i="3"/>
  <c r="H199" i="3" s="1"/>
  <c r="I197" i="3"/>
  <c r="I199" i="3" s="1"/>
  <c r="B197" i="3"/>
  <c r="B199" i="3" s="1"/>
  <c r="C190" i="3"/>
  <c r="D190" i="3"/>
  <c r="D191" i="3" s="1"/>
  <c r="D193" i="3" s="1"/>
  <c r="E190" i="3"/>
  <c r="F190" i="3"/>
  <c r="G190" i="3"/>
  <c r="G191" i="3" s="1"/>
  <c r="H190" i="3"/>
  <c r="I190" i="3"/>
  <c r="B190" i="3"/>
  <c r="C192" i="3"/>
  <c r="D192" i="3"/>
  <c r="E192" i="3"/>
  <c r="F192" i="3"/>
  <c r="G192" i="3"/>
  <c r="H192" i="3"/>
  <c r="I192" i="3"/>
  <c r="B192" i="3"/>
  <c r="C188" i="3"/>
  <c r="D188" i="3"/>
  <c r="E188" i="3"/>
  <c r="F188" i="3"/>
  <c r="G188" i="3"/>
  <c r="H188" i="3"/>
  <c r="I188" i="3"/>
  <c r="B188" i="3"/>
  <c r="C186" i="3"/>
  <c r="C187" i="3" s="1"/>
  <c r="D186" i="3"/>
  <c r="E186" i="3"/>
  <c r="F186" i="3"/>
  <c r="F187" i="3" s="1"/>
  <c r="F189" i="3" s="1"/>
  <c r="G186" i="3"/>
  <c r="G187" i="3" s="1"/>
  <c r="G189" i="3" s="1"/>
  <c r="H186" i="3"/>
  <c r="I186" i="3"/>
  <c r="B186" i="3"/>
  <c r="C184" i="3"/>
  <c r="D184" i="3"/>
  <c r="E184" i="3"/>
  <c r="F184" i="3"/>
  <c r="G184" i="3"/>
  <c r="H184" i="3"/>
  <c r="I184" i="3"/>
  <c r="B184" i="3"/>
  <c r="C182" i="3"/>
  <c r="D182" i="3"/>
  <c r="E183" i="3" s="1"/>
  <c r="E182" i="3"/>
  <c r="F182" i="3"/>
  <c r="G182" i="3"/>
  <c r="G183" i="3" s="1"/>
  <c r="G185" i="3" s="1"/>
  <c r="H182" i="3"/>
  <c r="I182" i="3"/>
  <c r="B182" i="3"/>
  <c r="B183" i="3" s="1"/>
  <c r="B185" i="3" s="1"/>
  <c r="C180" i="3"/>
  <c r="D181" i="3" s="1"/>
  <c r="D180" i="3"/>
  <c r="E181" i="3" s="1"/>
  <c r="E180" i="3"/>
  <c r="E229" i="3" s="1"/>
  <c r="F180" i="3"/>
  <c r="F181" i="3" s="1"/>
  <c r="G180" i="3"/>
  <c r="H181" i="3" s="1"/>
  <c r="H180" i="3"/>
  <c r="I180" i="3"/>
  <c r="B180" i="3"/>
  <c r="A179" i="3"/>
  <c r="D205" i="3"/>
  <c r="E201" i="3"/>
  <c r="B198" i="3"/>
  <c r="I194" i="3"/>
  <c r="I196" i="3" s="1"/>
  <c r="H194" i="3"/>
  <c r="E194" i="3"/>
  <c r="E196" i="3" s="1"/>
  <c r="I191" i="3"/>
  <c r="I193" i="3" s="1"/>
  <c r="F191" i="3"/>
  <c r="E191" i="3"/>
  <c r="E193" i="3" s="1"/>
  <c r="B191" i="3"/>
  <c r="E187" i="3"/>
  <c r="E189" i="3" s="1"/>
  <c r="B187" i="3"/>
  <c r="B189" i="3" s="1"/>
  <c r="I183" i="3"/>
  <c r="I185" i="3" s="1"/>
  <c r="F183" i="3"/>
  <c r="B181" i="3"/>
  <c r="I181" i="3"/>
  <c r="C143" i="3"/>
  <c r="C145" i="3" s="1"/>
  <c r="D143" i="3"/>
  <c r="E143" i="3"/>
  <c r="F143" i="3"/>
  <c r="G143" i="3"/>
  <c r="G145" i="3" s="1"/>
  <c r="H143" i="3"/>
  <c r="I143" i="3"/>
  <c r="B143" i="3"/>
  <c r="C173" i="3"/>
  <c r="C175" i="3" s="1"/>
  <c r="D173" i="3"/>
  <c r="D175" i="3" s="1"/>
  <c r="E173" i="3"/>
  <c r="E175" i="3" s="1"/>
  <c r="F173" i="3"/>
  <c r="F175" i="3" s="1"/>
  <c r="G173" i="3"/>
  <c r="G175" i="3" s="1"/>
  <c r="H173" i="3"/>
  <c r="H175" i="3" s="1"/>
  <c r="I173" i="3"/>
  <c r="I175" i="3" s="1"/>
  <c r="B173" i="3"/>
  <c r="C176" i="3"/>
  <c r="C178" i="3" s="1"/>
  <c r="D176" i="3"/>
  <c r="D178" i="3" s="1"/>
  <c r="E176" i="3"/>
  <c r="E178" i="3" s="1"/>
  <c r="F176" i="3"/>
  <c r="F177" i="3" s="1"/>
  <c r="G176" i="3"/>
  <c r="G178" i="3" s="1"/>
  <c r="H176" i="3"/>
  <c r="H178" i="3" s="1"/>
  <c r="I176" i="3"/>
  <c r="I178" i="3" s="1"/>
  <c r="B176" i="3"/>
  <c r="B178" i="3" s="1"/>
  <c r="H167" i="3"/>
  <c r="H169" i="3" s="1"/>
  <c r="C170" i="3"/>
  <c r="C167" i="3" s="1"/>
  <c r="C169" i="3" s="1"/>
  <c r="D170" i="3"/>
  <c r="D172" i="3" s="1"/>
  <c r="E170" i="3"/>
  <c r="E172" i="3" s="1"/>
  <c r="F170" i="3"/>
  <c r="F167" i="3" s="1"/>
  <c r="F169" i="3" s="1"/>
  <c r="G170" i="3"/>
  <c r="G172" i="3" s="1"/>
  <c r="H170" i="3"/>
  <c r="H172" i="3" s="1"/>
  <c r="I170" i="3"/>
  <c r="I167" i="3" s="1"/>
  <c r="I169" i="3" s="1"/>
  <c r="B170" i="3"/>
  <c r="B172" i="3" s="1"/>
  <c r="C165" i="3"/>
  <c r="D165" i="3"/>
  <c r="E165" i="3"/>
  <c r="F165" i="3"/>
  <c r="G165" i="3"/>
  <c r="H165" i="3"/>
  <c r="I165" i="3"/>
  <c r="B165" i="3"/>
  <c r="C163" i="3"/>
  <c r="D163" i="3"/>
  <c r="E163" i="3"/>
  <c r="F163" i="3"/>
  <c r="G164" i="3" s="1"/>
  <c r="G166" i="3" s="1"/>
  <c r="G163" i="3"/>
  <c r="H163" i="3"/>
  <c r="I163" i="3"/>
  <c r="B163" i="3"/>
  <c r="B164" i="3" s="1"/>
  <c r="B166" i="3" s="1"/>
  <c r="C155" i="3"/>
  <c r="D156" i="3" s="1"/>
  <c r="D155" i="3"/>
  <c r="E155" i="3"/>
  <c r="F155" i="3"/>
  <c r="F156" i="3" s="1"/>
  <c r="F158" i="3" s="1"/>
  <c r="G155" i="3"/>
  <c r="H155" i="3"/>
  <c r="I155" i="3"/>
  <c r="I156" i="3" s="1"/>
  <c r="C159" i="3"/>
  <c r="D159" i="3"/>
  <c r="E160" i="3" s="1"/>
  <c r="E159" i="3"/>
  <c r="F159" i="3"/>
  <c r="G159" i="3"/>
  <c r="H160" i="3" s="1"/>
  <c r="H162" i="3" s="1"/>
  <c r="H159" i="3"/>
  <c r="I160" i="3" s="1"/>
  <c r="I159" i="3"/>
  <c r="C161" i="3"/>
  <c r="D161" i="3"/>
  <c r="E161" i="3"/>
  <c r="F161" i="3"/>
  <c r="G161" i="3"/>
  <c r="H161" i="3"/>
  <c r="I161" i="3"/>
  <c r="B161" i="3"/>
  <c r="B159" i="3"/>
  <c r="B160" i="3" s="1"/>
  <c r="C157" i="3"/>
  <c r="D157" i="3"/>
  <c r="E157" i="3"/>
  <c r="F157" i="3"/>
  <c r="G157" i="3"/>
  <c r="H157" i="3"/>
  <c r="I157" i="3"/>
  <c r="B157" i="3"/>
  <c r="B155" i="3"/>
  <c r="B156" i="3" s="1"/>
  <c r="C153" i="3"/>
  <c r="D153" i="3"/>
  <c r="E153" i="3"/>
  <c r="E205" i="3" s="1"/>
  <c r="F153" i="3"/>
  <c r="G154" i="3" s="1"/>
  <c r="G153" i="3"/>
  <c r="H153" i="3"/>
  <c r="I153" i="3"/>
  <c r="I154" i="3" s="1"/>
  <c r="B153" i="3"/>
  <c r="B154" i="3" s="1"/>
  <c r="A152" i="3"/>
  <c r="E167" i="3"/>
  <c r="E169" i="3" s="1"/>
  <c r="E164" i="3"/>
  <c r="E166" i="3" s="1"/>
  <c r="F160" i="3"/>
  <c r="D160" i="3"/>
  <c r="D162" i="3" s="1"/>
  <c r="H156" i="3"/>
  <c r="H158" i="3" s="1"/>
  <c r="E156" i="3"/>
  <c r="E158" i="3" s="1"/>
  <c r="E154" i="3"/>
  <c r="D154" i="3"/>
  <c r="B146" i="3"/>
  <c r="C149" i="3"/>
  <c r="D149" i="3"/>
  <c r="E149" i="3"/>
  <c r="E151" i="3" s="1"/>
  <c r="F149" i="3"/>
  <c r="F151" i="3" s="1"/>
  <c r="G149" i="3"/>
  <c r="H149" i="3"/>
  <c r="I149" i="3"/>
  <c r="I151" i="3" s="1"/>
  <c r="B149" i="3"/>
  <c r="C146" i="3"/>
  <c r="D146" i="3"/>
  <c r="E146" i="3"/>
  <c r="E140" i="3" s="1"/>
  <c r="E142" i="3" s="1"/>
  <c r="F146" i="3"/>
  <c r="F140" i="3" s="1"/>
  <c r="F142" i="3" s="1"/>
  <c r="G146" i="3"/>
  <c r="H146" i="3"/>
  <c r="I146" i="3"/>
  <c r="I148" i="3" s="1"/>
  <c r="C138" i="3"/>
  <c r="D138" i="3"/>
  <c r="E138" i="3"/>
  <c r="F138" i="3"/>
  <c r="G138" i="3"/>
  <c r="H138" i="3"/>
  <c r="I138" i="3"/>
  <c r="B138" i="3"/>
  <c r="C134" i="3"/>
  <c r="D134" i="3"/>
  <c r="E134" i="3"/>
  <c r="F134" i="3"/>
  <c r="G134" i="3"/>
  <c r="H134" i="3"/>
  <c r="I134" i="3"/>
  <c r="B134" i="3"/>
  <c r="C130" i="3"/>
  <c r="D130" i="3"/>
  <c r="E130" i="3"/>
  <c r="F130" i="3"/>
  <c r="G130" i="3"/>
  <c r="H130" i="3"/>
  <c r="I130" i="3"/>
  <c r="B130" i="3"/>
  <c r="C136" i="3"/>
  <c r="D136" i="3"/>
  <c r="E136" i="3"/>
  <c r="E137" i="3" s="1"/>
  <c r="E139" i="3" s="1"/>
  <c r="F136" i="3"/>
  <c r="G137" i="3" s="1"/>
  <c r="G136" i="3"/>
  <c r="H136" i="3"/>
  <c r="I136" i="3"/>
  <c r="I137" i="3" s="1"/>
  <c r="I139" i="3" s="1"/>
  <c r="B136" i="3"/>
  <c r="B137" i="3" s="1"/>
  <c r="B139" i="3" s="1"/>
  <c r="C132" i="3"/>
  <c r="D132" i="3"/>
  <c r="D133" i="3" s="1"/>
  <c r="D135" i="3" s="1"/>
  <c r="E132" i="3"/>
  <c r="F132" i="3"/>
  <c r="G133" i="3" s="1"/>
  <c r="G135" i="3" s="1"/>
  <c r="G132" i="3"/>
  <c r="H132" i="3"/>
  <c r="I132" i="3"/>
  <c r="B132" i="3"/>
  <c r="B133" i="3" s="1"/>
  <c r="C128" i="3"/>
  <c r="D128" i="3"/>
  <c r="E128" i="3"/>
  <c r="F128" i="3"/>
  <c r="G129" i="3" s="1"/>
  <c r="G131" i="3" s="1"/>
  <c r="G128" i="3"/>
  <c r="H128" i="3"/>
  <c r="I128" i="3"/>
  <c r="I129" i="3" s="1"/>
  <c r="B128" i="3"/>
  <c r="B129" i="3" s="1"/>
  <c r="B131" i="3" s="1"/>
  <c r="C126" i="3"/>
  <c r="D126" i="3"/>
  <c r="E126" i="3"/>
  <c r="E127" i="3" s="1"/>
  <c r="F126" i="3"/>
  <c r="G126" i="3"/>
  <c r="H126" i="3"/>
  <c r="I126" i="3"/>
  <c r="I127" i="3" s="1"/>
  <c r="B126" i="3"/>
  <c r="B127" i="3" s="1"/>
  <c r="A125" i="3"/>
  <c r="G151" i="3"/>
  <c r="C151" i="3"/>
  <c r="F145" i="3"/>
  <c r="G140" i="3"/>
  <c r="G142" i="3" s="1"/>
  <c r="D137" i="3"/>
  <c r="D139" i="3" s="1"/>
  <c r="C137" i="3"/>
  <c r="C139" i="3" s="1"/>
  <c r="E133" i="3"/>
  <c r="E135" i="3" s="1"/>
  <c r="E129" i="3"/>
  <c r="E131" i="3" s="1"/>
  <c r="D129" i="3"/>
  <c r="D131" i="3" s="1"/>
  <c r="H127" i="3"/>
  <c r="F127" i="3"/>
  <c r="C116" i="3"/>
  <c r="D116" i="3"/>
  <c r="E116" i="3"/>
  <c r="E113" i="3" s="1"/>
  <c r="E115" i="3" s="1"/>
  <c r="F116" i="3"/>
  <c r="G116" i="3"/>
  <c r="G118" i="3" s="1"/>
  <c r="H116" i="3"/>
  <c r="H118" i="3" s="1"/>
  <c r="I116" i="3"/>
  <c r="B116" i="3"/>
  <c r="C122" i="3"/>
  <c r="C124" i="3" s="1"/>
  <c r="D122" i="3"/>
  <c r="D124" i="3" s="1"/>
  <c r="E122" i="3"/>
  <c r="E124" i="3" s="1"/>
  <c r="F122" i="3"/>
  <c r="G122" i="3"/>
  <c r="H122" i="3"/>
  <c r="H124" i="3" s="1"/>
  <c r="I122" i="3"/>
  <c r="B122" i="3"/>
  <c r="B123" i="3" s="1"/>
  <c r="C119" i="3"/>
  <c r="C121" i="3" s="1"/>
  <c r="D119" i="3"/>
  <c r="D121" i="3" s="1"/>
  <c r="E119" i="3"/>
  <c r="E121" i="3" s="1"/>
  <c r="F119" i="3"/>
  <c r="F121" i="3" s="1"/>
  <c r="G119" i="3"/>
  <c r="G113" i="3" s="1"/>
  <c r="G115" i="3" s="1"/>
  <c r="H119" i="3"/>
  <c r="H121" i="3" s="1"/>
  <c r="I119" i="3"/>
  <c r="I113" i="3" s="1"/>
  <c r="B119" i="3"/>
  <c r="B113" i="3" s="1"/>
  <c r="B114" i="3" s="1"/>
  <c r="E118" i="3"/>
  <c r="F118" i="3"/>
  <c r="B118" i="3"/>
  <c r="F124" i="3"/>
  <c r="I111" i="3"/>
  <c r="H111" i="3"/>
  <c r="G111" i="3"/>
  <c r="F111" i="3"/>
  <c r="E111" i="3"/>
  <c r="D111" i="3"/>
  <c r="C111" i="3"/>
  <c r="B111" i="3"/>
  <c r="C107" i="3"/>
  <c r="D107" i="3"/>
  <c r="E107" i="3"/>
  <c r="F107" i="3"/>
  <c r="G107" i="3"/>
  <c r="H107" i="3"/>
  <c r="I107" i="3"/>
  <c r="C103" i="3"/>
  <c r="D103" i="3"/>
  <c r="E103" i="3"/>
  <c r="F103" i="3"/>
  <c r="G103" i="3"/>
  <c r="H103" i="3"/>
  <c r="I103" i="3"/>
  <c r="B103" i="3"/>
  <c r="B107" i="3"/>
  <c r="C109" i="3"/>
  <c r="D109" i="3"/>
  <c r="E110" i="3" s="1"/>
  <c r="E109" i="3"/>
  <c r="F109" i="3"/>
  <c r="G109" i="3"/>
  <c r="H109" i="3"/>
  <c r="H110" i="3" s="1"/>
  <c r="I109" i="3"/>
  <c r="B109" i="3"/>
  <c r="C105" i="3"/>
  <c r="D105" i="3"/>
  <c r="D106" i="3" s="1"/>
  <c r="D108" i="3" s="1"/>
  <c r="E105" i="3"/>
  <c r="F105" i="3"/>
  <c r="G105" i="3"/>
  <c r="H105" i="3"/>
  <c r="I105" i="3"/>
  <c r="B105" i="3"/>
  <c r="B106" i="3" s="1"/>
  <c r="B108" i="3" s="1"/>
  <c r="C101" i="3"/>
  <c r="D101" i="3"/>
  <c r="D102" i="3" s="1"/>
  <c r="E101" i="3"/>
  <c r="F101" i="3"/>
  <c r="G101" i="3"/>
  <c r="H101" i="3"/>
  <c r="I101" i="3"/>
  <c r="B101" i="3"/>
  <c r="B102" i="3" s="1"/>
  <c r="C99" i="3"/>
  <c r="C118" i="3" s="1"/>
  <c r="D99" i="3"/>
  <c r="E100" i="3" s="1"/>
  <c r="E99" i="3"/>
  <c r="E145" i="3" s="1"/>
  <c r="F99" i="3"/>
  <c r="G99" i="3"/>
  <c r="G100" i="3" s="1"/>
  <c r="H99" i="3"/>
  <c r="H151" i="3" s="1"/>
  <c r="I99" i="3"/>
  <c r="I145" i="3" s="1"/>
  <c r="B99" i="3"/>
  <c r="B100" i="3" s="1"/>
  <c r="A98" i="3"/>
  <c r="A71" i="3"/>
  <c r="F113" i="3"/>
  <c r="F115" i="3" s="1"/>
  <c r="I110" i="3"/>
  <c r="F106" i="3"/>
  <c r="F108" i="3" s="1"/>
  <c r="E106" i="3"/>
  <c r="E108" i="3" s="1"/>
  <c r="F102" i="3"/>
  <c r="F104" i="3" s="1"/>
  <c r="I100" i="3"/>
  <c r="F100" i="3"/>
  <c r="D100" i="3"/>
  <c r="C95" i="3"/>
  <c r="C97" i="3" s="1"/>
  <c r="D95" i="3"/>
  <c r="D97" i="3" s="1"/>
  <c r="E95" i="3"/>
  <c r="E97" i="3" s="1"/>
  <c r="F95" i="3"/>
  <c r="F96" i="3" s="1"/>
  <c r="G95" i="3"/>
  <c r="G97" i="3" s="1"/>
  <c r="H95" i="3"/>
  <c r="H97" i="3" s="1"/>
  <c r="I95" i="3"/>
  <c r="I97" i="3" s="1"/>
  <c r="B95" i="3"/>
  <c r="B97" i="3" s="1"/>
  <c r="C92" i="3"/>
  <c r="C94" i="3" s="1"/>
  <c r="D92" i="3"/>
  <c r="D94" i="3" s="1"/>
  <c r="E92" i="3"/>
  <c r="E94" i="3" s="1"/>
  <c r="F92" i="3"/>
  <c r="F93" i="3" s="1"/>
  <c r="G92" i="3"/>
  <c r="H92" i="3"/>
  <c r="I93" i="3" s="1"/>
  <c r="I92" i="3"/>
  <c r="I94" i="3" s="1"/>
  <c r="B92" i="3"/>
  <c r="B93" i="3" s="1"/>
  <c r="C89" i="3"/>
  <c r="C91" i="3" s="1"/>
  <c r="D89" i="3"/>
  <c r="D91" i="3" s="1"/>
  <c r="E89" i="3"/>
  <c r="E90" i="3" s="1"/>
  <c r="F89" i="3"/>
  <c r="F90" i="3" s="1"/>
  <c r="G89" i="3"/>
  <c r="H89" i="3"/>
  <c r="H90" i="3" s="1"/>
  <c r="I89" i="3"/>
  <c r="B89" i="3"/>
  <c r="C90" i="3" s="1"/>
  <c r="C84" i="3"/>
  <c r="D84" i="3"/>
  <c r="E84" i="3"/>
  <c r="F84" i="3"/>
  <c r="G84" i="3"/>
  <c r="H84" i="3"/>
  <c r="I84" i="3"/>
  <c r="B84" i="3"/>
  <c r="B83" i="3"/>
  <c r="C82" i="3"/>
  <c r="D82" i="3"/>
  <c r="D83" i="3" s="1"/>
  <c r="E82" i="3"/>
  <c r="E83" i="3" s="1"/>
  <c r="E85" i="3" s="1"/>
  <c r="F82" i="3"/>
  <c r="F83" i="3" s="1"/>
  <c r="G82" i="3"/>
  <c r="G83" i="3" s="1"/>
  <c r="H82" i="3"/>
  <c r="H83" i="3" s="1"/>
  <c r="I82" i="3"/>
  <c r="I83" i="3" s="1"/>
  <c r="B82" i="3"/>
  <c r="C80" i="3"/>
  <c r="D80" i="3"/>
  <c r="E80" i="3"/>
  <c r="F80" i="3"/>
  <c r="G80" i="3"/>
  <c r="H80" i="3"/>
  <c r="I80" i="3"/>
  <c r="B80" i="3"/>
  <c r="H79" i="3"/>
  <c r="C78" i="3"/>
  <c r="D78" i="3"/>
  <c r="D79" i="3" s="1"/>
  <c r="E78" i="3"/>
  <c r="E79" i="3" s="1"/>
  <c r="E81" i="3" s="1"/>
  <c r="F78" i="3"/>
  <c r="F79" i="3" s="1"/>
  <c r="F81" i="3" s="1"/>
  <c r="G78" i="3"/>
  <c r="G79" i="3" s="1"/>
  <c r="H78" i="3"/>
  <c r="I78" i="3"/>
  <c r="I79" i="3" s="1"/>
  <c r="B78" i="3"/>
  <c r="B79" i="3" s="1"/>
  <c r="C76" i="3"/>
  <c r="D76" i="3"/>
  <c r="E76" i="3"/>
  <c r="F76" i="3"/>
  <c r="G76" i="3"/>
  <c r="H76" i="3"/>
  <c r="I76" i="3"/>
  <c r="B76" i="3"/>
  <c r="C74" i="3"/>
  <c r="D74" i="3"/>
  <c r="E74" i="3"/>
  <c r="F74" i="3"/>
  <c r="F75" i="3" s="1"/>
  <c r="G74" i="3"/>
  <c r="H74" i="3"/>
  <c r="I75" i="3" s="1"/>
  <c r="I74" i="3"/>
  <c r="B74" i="3"/>
  <c r="C72" i="3"/>
  <c r="D72" i="3"/>
  <c r="E72" i="3"/>
  <c r="F72" i="3"/>
  <c r="G72" i="3"/>
  <c r="H72" i="3"/>
  <c r="I73" i="3" s="1"/>
  <c r="I72" i="3"/>
  <c r="B72" i="3"/>
  <c r="C73" i="3" s="1"/>
  <c r="D93" i="3"/>
  <c r="E93" i="3"/>
  <c r="G93" i="3"/>
  <c r="D90" i="3"/>
  <c r="D81" i="3"/>
  <c r="D75" i="3"/>
  <c r="D77" i="3" s="1"/>
  <c r="G75" i="3"/>
  <c r="G77" i="3" s="1"/>
  <c r="D73" i="3"/>
  <c r="E73" i="3"/>
  <c r="F73" i="3"/>
  <c r="C57" i="3"/>
  <c r="D57" i="3"/>
  <c r="E57" i="3"/>
  <c r="F57" i="3"/>
  <c r="G57" i="3"/>
  <c r="H57" i="3"/>
  <c r="I57" i="3"/>
  <c r="C53" i="3"/>
  <c r="D53" i="3"/>
  <c r="E53" i="3"/>
  <c r="F53" i="3"/>
  <c r="G53" i="3"/>
  <c r="H53" i="3"/>
  <c r="I53" i="3"/>
  <c r="B57" i="3"/>
  <c r="B53" i="3"/>
  <c r="C49" i="3"/>
  <c r="D49" i="3"/>
  <c r="E49" i="3"/>
  <c r="F49" i="3"/>
  <c r="G49" i="3"/>
  <c r="H49" i="3"/>
  <c r="I49" i="3"/>
  <c r="C26" i="3"/>
  <c r="D26" i="3"/>
  <c r="E26" i="3"/>
  <c r="F26" i="3"/>
  <c r="G26" i="3"/>
  <c r="H26" i="3"/>
  <c r="I26" i="3"/>
  <c r="B26" i="3"/>
  <c r="I61" i="3" l="1"/>
  <c r="G61" i="3"/>
  <c r="C79" i="3"/>
  <c r="B75" i="3"/>
  <c r="C75" i="3"/>
  <c r="H256" i="3"/>
  <c r="B96" i="3"/>
  <c r="F172" i="3"/>
  <c r="F205" i="3"/>
  <c r="G193" i="3"/>
  <c r="I90" i="3"/>
  <c r="I86" i="3"/>
  <c r="I96" i="3"/>
  <c r="I91" i="3"/>
  <c r="D110" i="3"/>
  <c r="I118" i="3"/>
  <c r="G121" i="3"/>
  <c r="G124" i="3"/>
  <c r="F133" i="3"/>
  <c r="F135" i="3" s="1"/>
  <c r="E150" i="3"/>
  <c r="I133" i="3"/>
  <c r="F178" i="3"/>
  <c r="D183" i="3"/>
  <c r="D185" i="3" s="1"/>
  <c r="E223" i="3"/>
  <c r="D208" i="3"/>
  <c r="C232" i="3"/>
  <c r="C226" i="3"/>
  <c r="H241" i="3"/>
  <c r="H243" i="3" s="1"/>
  <c r="H253" i="3"/>
  <c r="H69" i="3"/>
  <c r="H63" i="3"/>
  <c r="I124" i="3"/>
  <c r="G127" i="3"/>
  <c r="H129" i="3"/>
  <c r="H131" i="3" s="1"/>
  <c r="H137" i="3"/>
  <c r="H139" i="3" s="1"/>
  <c r="G148" i="3"/>
  <c r="F154" i="3"/>
  <c r="G160" i="3"/>
  <c r="G162" i="3" s="1"/>
  <c r="D164" i="3"/>
  <c r="D166" i="3" s="1"/>
  <c r="I205" i="3"/>
  <c r="B229" i="3"/>
  <c r="F235" i="3"/>
  <c r="G63" i="3"/>
  <c r="H86" i="3"/>
  <c r="H94" i="3"/>
  <c r="H96" i="3"/>
  <c r="H91" i="3"/>
  <c r="H75" i="3"/>
  <c r="H77" i="3" s="1"/>
  <c r="H73" i="3"/>
  <c r="G81" i="3"/>
  <c r="G85" i="3"/>
  <c r="G90" i="3"/>
  <c r="H93" i="3"/>
  <c r="G86" i="3"/>
  <c r="G94" i="3"/>
  <c r="G96" i="3"/>
  <c r="G91" i="3"/>
  <c r="H100" i="3"/>
  <c r="I102" i="3"/>
  <c r="I104" i="3" s="1"/>
  <c r="I106" i="3"/>
  <c r="I108" i="3" s="1"/>
  <c r="E162" i="3"/>
  <c r="C172" i="3"/>
  <c r="D145" i="3"/>
  <c r="D194" i="3"/>
  <c r="D202" i="3"/>
  <c r="I226" i="3"/>
  <c r="F94" i="3"/>
  <c r="F97" i="3"/>
  <c r="H183" i="3"/>
  <c r="H185" i="3" s="1"/>
  <c r="B73" i="3"/>
  <c r="E86" i="3"/>
  <c r="E96" i="3"/>
  <c r="E91" i="3"/>
  <c r="E102" i="3"/>
  <c r="E104" i="3" s="1"/>
  <c r="H102" i="3"/>
  <c r="H104" i="3" s="1"/>
  <c r="H106" i="3"/>
  <c r="H108" i="3" s="1"/>
  <c r="F129" i="3"/>
  <c r="F131" i="3" s="1"/>
  <c r="H145" i="3"/>
  <c r="D140" i="3"/>
  <c r="D142" i="3" s="1"/>
  <c r="F164" i="3"/>
  <c r="F166" i="3" s="1"/>
  <c r="I172" i="3"/>
  <c r="B167" i="3"/>
  <c r="B169" i="3" s="1"/>
  <c r="B175" i="3"/>
  <c r="B145" i="3"/>
  <c r="H191" i="3"/>
  <c r="H193" i="3" s="1"/>
  <c r="B194" i="3"/>
  <c r="B196" i="3" s="1"/>
  <c r="B202" i="3"/>
  <c r="C204" i="3"/>
  <c r="B205" i="3"/>
  <c r="B214" i="3"/>
  <c r="B216" i="3" s="1"/>
  <c r="H208" i="3"/>
  <c r="G210" i="3"/>
  <c r="G212" i="3" s="1"/>
  <c r="G229" i="3"/>
  <c r="H237" i="3"/>
  <c r="H239" i="3" s="1"/>
  <c r="D235" i="3"/>
  <c r="D245" i="3"/>
  <c r="D253" i="3"/>
  <c r="D63" i="3"/>
  <c r="C199" i="3"/>
  <c r="E75" i="3"/>
  <c r="E77" i="3" s="1"/>
  <c r="D86" i="3"/>
  <c r="D96" i="3"/>
  <c r="G110" i="3"/>
  <c r="B121" i="3"/>
  <c r="F137" i="3"/>
  <c r="F139" i="3" s="1"/>
  <c r="D127" i="3"/>
  <c r="C140" i="3"/>
  <c r="C142" i="3" s="1"/>
  <c r="H154" i="3"/>
  <c r="I164" i="3"/>
  <c r="I166" i="3" s="1"/>
  <c r="H220" i="3"/>
  <c r="F223" i="3"/>
  <c r="F226" i="3"/>
  <c r="H245" i="3"/>
  <c r="H247" i="3" s="1"/>
  <c r="B253" i="3"/>
  <c r="C63" i="3"/>
  <c r="B86" i="3"/>
  <c r="B94" i="3"/>
  <c r="B91" i="3"/>
  <c r="F77" i="3"/>
  <c r="F85" i="3"/>
  <c r="F86" i="3"/>
  <c r="F91" i="3"/>
  <c r="D118" i="3"/>
  <c r="G73" i="3"/>
  <c r="D85" i="3"/>
  <c r="C83" i="3"/>
  <c r="C86" i="3"/>
  <c r="C96" i="3"/>
  <c r="H113" i="3"/>
  <c r="H115" i="3" s="1"/>
  <c r="I115" i="3"/>
  <c r="I121" i="3"/>
  <c r="E148" i="3"/>
  <c r="B148" i="3"/>
  <c r="B151" i="3"/>
  <c r="G156" i="3"/>
  <c r="G158" i="3" s="1"/>
  <c r="H187" i="3"/>
  <c r="H189" i="3" s="1"/>
  <c r="H205" i="3"/>
  <c r="F214" i="3"/>
  <c r="F216" i="3" s="1"/>
  <c r="I235" i="3"/>
  <c r="B256" i="3"/>
  <c r="I256" i="3"/>
  <c r="C255" i="3"/>
  <c r="B250" i="3"/>
  <c r="C252" i="3"/>
  <c r="D247" i="3"/>
  <c r="F243" i="3"/>
  <c r="F239" i="3"/>
  <c r="E239" i="3"/>
  <c r="D241" i="3"/>
  <c r="D243" i="3" s="1"/>
  <c r="C241" i="3"/>
  <c r="C243" i="3" s="1"/>
  <c r="D237" i="3"/>
  <c r="D239" i="3" s="1"/>
  <c r="C237" i="3"/>
  <c r="C239" i="3" s="1"/>
  <c r="B258" i="3"/>
  <c r="C249" i="3"/>
  <c r="D249" i="3"/>
  <c r="D252" i="3"/>
  <c r="D255" i="3"/>
  <c r="D258" i="3"/>
  <c r="C258" i="3"/>
  <c r="E249" i="3"/>
  <c r="E252" i="3"/>
  <c r="E255" i="3"/>
  <c r="E258" i="3"/>
  <c r="F249" i="3"/>
  <c r="F252" i="3"/>
  <c r="F255" i="3"/>
  <c r="F258" i="3"/>
  <c r="C235" i="3"/>
  <c r="G249" i="3"/>
  <c r="G252" i="3"/>
  <c r="G255" i="3"/>
  <c r="G258" i="3"/>
  <c r="B245" i="3"/>
  <c r="B247" i="3" s="1"/>
  <c r="H249" i="3"/>
  <c r="H252" i="3"/>
  <c r="H255" i="3"/>
  <c r="H258" i="3"/>
  <c r="I249" i="3"/>
  <c r="I252" i="3"/>
  <c r="I255" i="3"/>
  <c r="I258" i="3"/>
  <c r="G221" i="3"/>
  <c r="G223" i="3" s="1"/>
  <c r="H221" i="3"/>
  <c r="H223" i="3" s="1"/>
  <c r="E218" i="3"/>
  <c r="E220" i="3" s="1"/>
  <c r="D220" i="3"/>
  <c r="G220" i="3"/>
  <c r="I220" i="3"/>
  <c r="I216" i="3"/>
  <c r="I212" i="3"/>
  <c r="B212" i="3"/>
  <c r="D210" i="3"/>
  <c r="D212" i="3" s="1"/>
  <c r="G208" i="3"/>
  <c r="C208" i="3"/>
  <c r="C221" i="3"/>
  <c r="D222" i="3" s="1"/>
  <c r="D225" i="3"/>
  <c r="D228" i="3"/>
  <c r="D231" i="3"/>
  <c r="B221" i="3"/>
  <c r="B223" i="3" s="1"/>
  <c r="B225" i="3"/>
  <c r="E222" i="3"/>
  <c r="E225" i="3"/>
  <c r="E228" i="3"/>
  <c r="E231" i="3"/>
  <c r="F222" i="3"/>
  <c r="F225" i="3"/>
  <c r="F228" i="3"/>
  <c r="F231" i="3"/>
  <c r="G225" i="3"/>
  <c r="G228" i="3"/>
  <c r="G231" i="3"/>
  <c r="C229" i="3"/>
  <c r="H225" i="3"/>
  <c r="H228" i="3"/>
  <c r="H231" i="3"/>
  <c r="I222" i="3"/>
  <c r="I225" i="3"/>
  <c r="I228" i="3"/>
  <c r="I231" i="3"/>
  <c r="C201" i="3"/>
  <c r="G194" i="3"/>
  <c r="G196" i="3" s="1"/>
  <c r="F194" i="3"/>
  <c r="F196" i="3" s="1"/>
  <c r="C191" i="3"/>
  <c r="C193" i="3" s="1"/>
  <c r="F193" i="3"/>
  <c r="B193" i="3"/>
  <c r="C189" i="3"/>
  <c r="I187" i="3"/>
  <c r="I189" i="3" s="1"/>
  <c r="F185" i="3"/>
  <c r="E185" i="3"/>
  <c r="C183" i="3"/>
  <c r="C185" i="3" s="1"/>
  <c r="C181" i="3"/>
  <c r="G181" i="3"/>
  <c r="C198" i="3"/>
  <c r="D187" i="3"/>
  <c r="D189" i="3" s="1"/>
  <c r="E195" i="3"/>
  <c r="E198" i="3"/>
  <c r="F198" i="3"/>
  <c r="F201" i="3"/>
  <c r="F204" i="3"/>
  <c r="B204" i="3"/>
  <c r="E204" i="3"/>
  <c r="G198" i="3"/>
  <c r="G201" i="3"/>
  <c r="G204" i="3"/>
  <c r="B201" i="3"/>
  <c r="H198" i="3"/>
  <c r="H201" i="3"/>
  <c r="H204" i="3"/>
  <c r="D198" i="3"/>
  <c r="D201" i="3"/>
  <c r="I195" i="3"/>
  <c r="I198" i="3"/>
  <c r="I201" i="3"/>
  <c r="I204" i="3"/>
  <c r="H140" i="3"/>
  <c r="H142" i="3" s="1"/>
  <c r="G167" i="3"/>
  <c r="G169" i="3" s="1"/>
  <c r="D167" i="3"/>
  <c r="D169" i="3" s="1"/>
  <c r="D148" i="3"/>
  <c r="C148" i="3"/>
  <c r="F148" i="3"/>
  <c r="I140" i="3"/>
  <c r="I142" i="3" s="1"/>
  <c r="F168" i="3"/>
  <c r="H164" i="3"/>
  <c r="H166" i="3" s="1"/>
  <c r="C164" i="3"/>
  <c r="C166" i="3" s="1"/>
  <c r="F162" i="3"/>
  <c r="I162" i="3"/>
  <c r="B162" i="3"/>
  <c r="C160" i="3"/>
  <c r="C162" i="3" s="1"/>
  <c r="I158" i="3"/>
  <c r="D158" i="3"/>
  <c r="B158" i="3"/>
  <c r="C156" i="3"/>
  <c r="C158" i="3" s="1"/>
  <c r="C154" i="3"/>
  <c r="B168" i="3"/>
  <c r="B171" i="3"/>
  <c r="B174" i="3"/>
  <c r="B177" i="3"/>
  <c r="C168" i="3"/>
  <c r="C171" i="3"/>
  <c r="C174" i="3"/>
  <c r="C177" i="3"/>
  <c r="D171" i="3"/>
  <c r="D174" i="3"/>
  <c r="D177" i="3"/>
  <c r="E171" i="3"/>
  <c r="E174" i="3"/>
  <c r="E177" i="3"/>
  <c r="G171" i="3"/>
  <c r="G174" i="3"/>
  <c r="G177" i="3"/>
  <c r="H171" i="3"/>
  <c r="H174" i="3"/>
  <c r="H177" i="3"/>
  <c r="F171" i="3"/>
  <c r="F174" i="3"/>
  <c r="I168" i="3"/>
  <c r="I171" i="3"/>
  <c r="I174" i="3"/>
  <c r="I177" i="3"/>
  <c r="H148" i="3"/>
  <c r="B140" i="3"/>
  <c r="B142" i="3" s="1"/>
  <c r="G139" i="3"/>
  <c r="I135" i="3"/>
  <c r="B135" i="3"/>
  <c r="I131" i="3"/>
  <c r="H133" i="3"/>
  <c r="H135" i="3" s="1"/>
  <c r="C133" i="3"/>
  <c r="C135" i="3" s="1"/>
  <c r="C129" i="3"/>
  <c r="C131" i="3" s="1"/>
  <c r="C127" i="3"/>
  <c r="B144" i="3"/>
  <c r="B147" i="3"/>
  <c r="B150" i="3"/>
  <c r="C144" i="3"/>
  <c r="C147" i="3"/>
  <c r="C150" i="3"/>
  <c r="D144" i="3"/>
  <c r="D147" i="3"/>
  <c r="D150" i="3"/>
  <c r="D151" i="3"/>
  <c r="F141" i="3"/>
  <c r="F144" i="3"/>
  <c r="F147" i="3"/>
  <c r="F150" i="3"/>
  <c r="E141" i="3"/>
  <c r="E144" i="3"/>
  <c r="E147" i="3"/>
  <c r="G141" i="3"/>
  <c r="G144" i="3"/>
  <c r="G147" i="3"/>
  <c r="G150" i="3"/>
  <c r="H144" i="3"/>
  <c r="H147" i="3"/>
  <c r="H150" i="3"/>
  <c r="I144" i="3"/>
  <c r="I147" i="3"/>
  <c r="I150" i="3"/>
  <c r="D113" i="3"/>
  <c r="D115" i="3" s="1"/>
  <c r="B115" i="3"/>
  <c r="B124" i="3"/>
  <c r="C123" i="3"/>
  <c r="B120" i="3"/>
  <c r="C120" i="3"/>
  <c r="E112" i="3"/>
  <c r="I112" i="3"/>
  <c r="G112" i="3"/>
  <c r="H112" i="3"/>
  <c r="D112" i="3"/>
  <c r="D104" i="3"/>
  <c r="B104" i="3"/>
  <c r="F110" i="3"/>
  <c r="F112" i="3" s="1"/>
  <c r="C110" i="3"/>
  <c r="C112" i="3" s="1"/>
  <c r="G106" i="3"/>
  <c r="G108" i="3" s="1"/>
  <c r="C106" i="3"/>
  <c r="C108" i="3" s="1"/>
  <c r="G102" i="3"/>
  <c r="G104" i="3" s="1"/>
  <c r="C102" i="3"/>
  <c r="C104" i="3" s="1"/>
  <c r="C100" i="3"/>
  <c r="C113" i="3"/>
  <c r="C115" i="3" s="1"/>
  <c r="C117" i="3"/>
  <c r="D117" i="3"/>
  <c r="D120" i="3"/>
  <c r="D123" i="3"/>
  <c r="B117" i="3"/>
  <c r="E117" i="3"/>
  <c r="E120" i="3"/>
  <c r="E123" i="3"/>
  <c r="B110" i="3"/>
  <c r="B112" i="3" s="1"/>
  <c r="F114" i="3"/>
  <c r="F117" i="3"/>
  <c r="F120" i="3"/>
  <c r="F123" i="3"/>
  <c r="G114" i="3"/>
  <c r="G117" i="3"/>
  <c r="G120" i="3"/>
  <c r="G123" i="3"/>
  <c r="H114" i="3"/>
  <c r="H117" i="3"/>
  <c r="H120" i="3"/>
  <c r="H123" i="3"/>
  <c r="I114" i="3"/>
  <c r="I117" i="3"/>
  <c r="I120" i="3"/>
  <c r="I123" i="3"/>
  <c r="C93" i="3"/>
  <c r="B90" i="3"/>
  <c r="H85" i="3"/>
  <c r="I85" i="3"/>
  <c r="C85" i="3"/>
  <c r="B85" i="3"/>
  <c r="I81" i="3"/>
  <c r="H81" i="3"/>
  <c r="B81" i="3"/>
  <c r="C81" i="3"/>
  <c r="I77" i="3"/>
  <c r="C77" i="3"/>
  <c r="B77" i="3"/>
  <c r="C65" i="3"/>
  <c r="D65" i="3"/>
  <c r="E65" i="3"/>
  <c r="F65" i="3"/>
  <c r="G65" i="3"/>
  <c r="H65" i="3"/>
  <c r="I65" i="3"/>
  <c r="B65" i="3"/>
  <c r="B20" i="3"/>
  <c r="B49" i="3"/>
  <c r="I55" i="3"/>
  <c r="I56" i="3" s="1"/>
  <c r="I58" i="3" s="1"/>
  <c r="H55" i="3"/>
  <c r="G55" i="3"/>
  <c r="G56" i="3" s="1"/>
  <c r="G58" i="3" s="1"/>
  <c r="F55" i="3"/>
  <c r="F56" i="3" s="1"/>
  <c r="F58" i="3" s="1"/>
  <c r="E55" i="3"/>
  <c r="D55" i="3"/>
  <c r="C55" i="3"/>
  <c r="C51" i="3"/>
  <c r="C52" i="3" s="1"/>
  <c r="C54" i="3" s="1"/>
  <c r="D51" i="3"/>
  <c r="D52" i="3" s="1"/>
  <c r="D54" i="3" s="1"/>
  <c r="E51" i="3"/>
  <c r="F51" i="3"/>
  <c r="G51" i="3"/>
  <c r="G52" i="3" s="1"/>
  <c r="G54" i="3" s="1"/>
  <c r="H51" i="3"/>
  <c r="H52" i="3" s="1"/>
  <c r="H54" i="3" s="1"/>
  <c r="I51" i="3"/>
  <c r="C47" i="3"/>
  <c r="D47" i="3"/>
  <c r="E47" i="3"/>
  <c r="E48" i="3" s="1"/>
  <c r="E50" i="3" s="1"/>
  <c r="F47" i="3"/>
  <c r="G47" i="3"/>
  <c r="H47" i="3"/>
  <c r="H48" i="3" s="1"/>
  <c r="H50" i="3" s="1"/>
  <c r="I47" i="3"/>
  <c r="I48" i="3" s="1"/>
  <c r="I50" i="3" s="1"/>
  <c r="C45" i="3"/>
  <c r="C70" i="3" s="1"/>
  <c r="D45" i="3"/>
  <c r="D46" i="3" s="1"/>
  <c r="E45" i="3"/>
  <c r="F45" i="3"/>
  <c r="G45" i="3"/>
  <c r="H45" i="3"/>
  <c r="I45" i="3"/>
  <c r="B55" i="3"/>
  <c r="B56" i="3" s="1"/>
  <c r="B58" i="3" s="1"/>
  <c r="B51" i="3"/>
  <c r="B52" i="3" s="1"/>
  <c r="B54" i="3" s="1"/>
  <c r="B47" i="3"/>
  <c r="B48" i="3" s="1"/>
  <c r="B50" i="3" s="1"/>
  <c r="B45" i="3"/>
  <c r="B5" i="3"/>
  <c r="B6" i="3" s="1"/>
  <c r="B4" i="3"/>
  <c r="B11" i="3"/>
  <c r="C3" i="3"/>
  <c r="C4" i="3" s="1"/>
  <c r="D3" i="3"/>
  <c r="E3" i="3"/>
  <c r="F3" i="3"/>
  <c r="F4" i="3" s="1"/>
  <c r="G3" i="3"/>
  <c r="H3" i="3"/>
  <c r="I3" i="3"/>
  <c r="I4" i="3" s="1"/>
  <c r="B3" i="3"/>
  <c r="B141" i="1"/>
  <c r="B137" i="1"/>
  <c r="B133" i="1"/>
  <c r="B129" i="1"/>
  <c r="H4" i="3" l="1"/>
  <c r="F46" i="3"/>
  <c r="F70" i="3"/>
  <c r="E4" i="3"/>
  <c r="D4" i="3"/>
  <c r="D141" i="3"/>
  <c r="B195" i="3"/>
  <c r="C88" i="3"/>
  <c r="C87" i="3"/>
  <c r="C56" i="3"/>
  <c r="C58" i="3" s="1"/>
  <c r="I46" i="3"/>
  <c r="I64" i="3"/>
  <c r="I70" i="3"/>
  <c r="D56" i="3"/>
  <c r="D58" i="3" s="1"/>
  <c r="B66" i="3"/>
  <c r="B67" i="3"/>
  <c r="H70" i="3"/>
  <c r="H46" i="3"/>
  <c r="G48" i="3"/>
  <c r="G50" i="3" s="1"/>
  <c r="F52" i="3"/>
  <c r="F54" i="3" s="1"/>
  <c r="E56" i="3"/>
  <c r="E58" i="3" s="1"/>
  <c r="D195" i="3"/>
  <c r="D196" i="3"/>
  <c r="G46" i="3"/>
  <c r="F48" i="3"/>
  <c r="F50" i="3" s="1"/>
  <c r="E52" i="3"/>
  <c r="E54" i="3" s="1"/>
  <c r="E87" i="3"/>
  <c r="E88" i="3"/>
  <c r="H64" i="3"/>
  <c r="B87" i="3"/>
  <c r="B88" i="3"/>
  <c r="D88" i="3"/>
  <c r="D87" i="3"/>
  <c r="G87" i="3"/>
  <c r="G88" i="3"/>
  <c r="G4" i="3"/>
  <c r="B64" i="3"/>
  <c r="B46" i="3"/>
  <c r="E70" i="3"/>
  <c r="E46" i="3"/>
  <c r="D48" i="3"/>
  <c r="D50" i="3" s="1"/>
  <c r="H56" i="3"/>
  <c r="H58" i="3" s="1"/>
  <c r="C195" i="3"/>
  <c r="B70" i="3"/>
  <c r="H87" i="3"/>
  <c r="H88" i="3"/>
  <c r="E64" i="3"/>
  <c r="B59" i="3"/>
  <c r="C46" i="3"/>
  <c r="I52" i="3"/>
  <c r="I54" i="3" s="1"/>
  <c r="F87" i="3"/>
  <c r="F88" i="3"/>
  <c r="I87" i="3"/>
  <c r="I88" i="3"/>
  <c r="F64" i="3"/>
  <c r="C64" i="3"/>
  <c r="C48" i="3"/>
  <c r="C50" i="3" s="1"/>
  <c r="D70" i="3"/>
  <c r="G70" i="3"/>
  <c r="G64" i="3"/>
  <c r="D64" i="3"/>
  <c r="G222" i="3"/>
  <c r="H222" i="3"/>
  <c r="C223" i="3"/>
  <c r="C222" i="3"/>
  <c r="B222" i="3"/>
  <c r="H195" i="3"/>
  <c r="F195" i="3"/>
  <c r="G195" i="3"/>
  <c r="H141" i="3"/>
  <c r="B141" i="3"/>
  <c r="C141" i="3"/>
  <c r="H168" i="3"/>
  <c r="G168" i="3"/>
  <c r="E168" i="3"/>
  <c r="D168" i="3"/>
  <c r="I141" i="3"/>
  <c r="E114" i="3"/>
  <c r="C114" i="3"/>
  <c r="D114"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1" i="3"/>
  <c r="B23" i="3" s="1"/>
  <c r="C20" i="3"/>
  <c r="D20" i="3"/>
  <c r="E20" i="3"/>
  <c r="F20" i="3"/>
  <c r="G20" i="3"/>
  <c r="H20" i="3"/>
  <c r="I20" i="3"/>
  <c r="I21" i="3" s="1"/>
  <c r="I23" i="3" s="1"/>
  <c r="J1" i="3"/>
  <c r="K1" i="3" s="1"/>
  <c r="L1" i="3" s="1"/>
  <c r="M1" i="3" s="1"/>
  <c r="N1" i="3" s="1"/>
  <c r="H1" i="3"/>
  <c r="G1" i="3" s="1"/>
  <c r="F1" i="3" s="1"/>
  <c r="E1" i="3" s="1"/>
  <c r="D1" i="3" s="1"/>
  <c r="C1" i="3" s="1"/>
  <c r="B1" i="3" s="1"/>
  <c r="B60" i="3" l="1"/>
  <c r="C60" i="3"/>
  <c r="B32" i="3"/>
  <c r="E21" i="3"/>
  <c r="E23" i="3" s="1"/>
  <c r="C21" i="3"/>
  <c r="C23" i="3" s="1"/>
  <c r="D32" i="3"/>
  <c r="F25" i="3"/>
  <c r="F27" i="3" s="1"/>
  <c r="F29" i="3"/>
  <c r="F31" i="3" s="1"/>
  <c r="E32" i="3"/>
  <c r="B31" i="3"/>
  <c r="H21" i="3"/>
  <c r="H23" i="3" s="1"/>
  <c r="G21" i="3"/>
  <c r="G23" i="3" s="1"/>
  <c r="H25" i="3"/>
  <c r="H27" i="3" s="1"/>
  <c r="H29" i="3"/>
  <c r="H31" i="3" s="1"/>
  <c r="F32" i="3"/>
  <c r="G42" i="3"/>
  <c r="I32" i="3"/>
  <c r="I36" i="3"/>
  <c r="D21" i="3"/>
  <c r="D23" i="3" s="1"/>
  <c r="G25" i="3"/>
  <c r="G27" i="3" s="1"/>
  <c r="G29" i="3"/>
  <c r="G31" i="3" s="1"/>
  <c r="I25" i="3"/>
  <c r="I27" i="3" s="1"/>
  <c r="I29" i="3"/>
  <c r="I31" i="3" s="1"/>
  <c r="G32" i="3"/>
  <c r="I42" i="3"/>
  <c r="C25" i="3"/>
  <c r="C27" i="3" s="1"/>
  <c r="C29" i="3"/>
  <c r="C31" i="3" s="1"/>
  <c r="D25" i="3"/>
  <c r="D27" i="3" s="1"/>
  <c r="D29" i="3"/>
  <c r="D31" i="3" s="1"/>
  <c r="B33" i="3"/>
  <c r="F21" i="3"/>
  <c r="F23" i="3" s="1"/>
  <c r="E25" i="3"/>
  <c r="E27" i="3" s="1"/>
  <c r="E29" i="3"/>
  <c r="E31" i="3" s="1"/>
  <c r="C32" i="3"/>
  <c r="D36" i="3"/>
  <c r="D39" i="3"/>
  <c r="D42" i="3"/>
  <c r="E36" i="3"/>
  <c r="E39" i="3"/>
  <c r="E42" i="3"/>
  <c r="H32" i="3"/>
  <c r="H33" i="3" s="1"/>
  <c r="I39" i="3"/>
  <c r="F36" i="3"/>
  <c r="F39" i="3"/>
  <c r="F42" i="3"/>
  <c r="G36" i="3"/>
  <c r="G39" i="3"/>
  <c r="H36" i="3"/>
  <c r="H39" i="3"/>
  <c r="H42" i="3"/>
  <c r="B36" i="3"/>
  <c r="B39" i="3"/>
  <c r="B42" i="3"/>
  <c r="C36" i="3"/>
  <c r="C39" i="3"/>
  <c r="C42"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F33" i="3" l="1"/>
  <c r="G33" i="3"/>
  <c r="E33" i="3"/>
  <c r="I33" i="3"/>
  <c r="I198" i="1"/>
  <c r="I199" i="1" s="1"/>
  <c r="B198" i="1"/>
  <c r="B199" i="1" s="1"/>
  <c r="C33" i="3"/>
  <c r="D33" i="3"/>
  <c r="C198" i="1"/>
  <c r="C199" i="1" s="1"/>
  <c r="D198" i="1"/>
  <c r="D199" i="1" s="1"/>
  <c r="G198" i="1"/>
  <c r="G199" i="1" s="1"/>
  <c r="E198" i="1"/>
  <c r="E199" i="1" s="1"/>
  <c r="F198" i="1"/>
  <c r="F199" i="1" s="1"/>
  <c r="I125" i="1"/>
  <c r="H125" i="1"/>
  <c r="G125" i="1"/>
  <c r="F125" i="1"/>
  <c r="E125" i="1"/>
  <c r="D125" i="1"/>
  <c r="C125" i="1"/>
  <c r="B125" i="1"/>
  <c r="I121" i="1"/>
  <c r="H121" i="1"/>
  <c r="G121" i="1"/>
  <c r="F121" i="1"/>
  <c r="E121" i="1"/>
  <c r="D121" i="1"/>
  <c r="C121" i="1"/>
  <c r="B121" i="1"/>
  <c r="I117" i="1"/>
  <c r="H117" i="1"/>
  <c r="G117" i="1"/>
  <c r="F117" i="1"/>
  <c r="E117" i="1"/>
  <c r="D117" i="1"/>
  <c r="C117" i="1"/>
  <c r="B117" i="1"/>
  <c r="H113" i="1"/>
  <c r="H18" i="3" s="1"/>
  <c r="H34" i="3" s="1"/>
  <c r="G113" i="1"/>
  <c r="G18" i="3" s="1"/>
  <c r="F113" i="1"/>
  <c r="F18" i="3" s="1"/>
  <c r="E113" i="1"/>
  <c r="E18" i="3" s="1"/>
  <c r="D113" i="1"/>
  <c r="D18" i="3" s="1"/>
  <c r="C113" i="1"/>
  <c r="C18" i="3" s="1"/>
  <c r="C34" i="3" s="1"/>
  <c r="B113" i="1"/>
  <c r="I113" i="1"/>
  <c r="I18" i="3" s="1"/>
  <c r="I165" i="1"/>
  <c r="I168" i="1" s="1"/>
  <c r="I11" i="3" s="1"/>
  <c r="I5" i="3" s="1"/>
  <c r="H165" i="1"/>
  <c r="H168" i="1" s="1"/>
  <c r="H11" i="3" s="1"/>
  <c r="H5" i="3" s="1"/>
  <c r="G165" i="1"/>
  <c r="G168" i="1" s="1"/>
  <c r="G11" i="3" s="1"/>
  <c r="G5" i="3" s="1"/>
  <c r="F165" i="1"/>
  <c r="F168" i="1" s="1"/>
  <c r="F11" i="3" s="1"/>
  <c r="F5" i="3" s="1"/>
  <c r="E165" i="1"/>
  <c r="E168" i="1" s="1"/>
  <c r="E11" i="3" s="1"/>
  <c r="E5" i="3" s="1"/>
  <c r="D165" i="1"/>
  <c r="D168" i="1" s="1"/>
  <c r="D11" i="3" s="1"/>
  <c r="D5" i="3" s="1"/>
  <c r="C165" i="1"/>
  <c r="C168" i="1" s="1"/>
  <c r="C11" i="3" s="1"/>
  <c r="C5" i="3" s="1"/>
  <c r="B165" i="1"/>
  <c r="B168" i="1" s="1"/>
  <c r="E6" i="3" l="1"/>
  <c r="H6" i="3"/>
  <c r="I6" i="3"/>
  <c r="G6" i="3"/>
  <c r="F6" i="3"/>
  <c r="C6" i="3"/>
  <c r="D6" i="3"/>
  <c r="B18" i="3"/>
  <c r="B146" i="1"/>
  <c r="B153" i="1" s="1"/>
  <c r="E19" i="3"/>
  <c r="E34" i="3"/>
  <c r="E43" i="3"/>
  <c r="E40" i="3"/>
  <c r="E37" i="3"/>
  <c r="F19" i="3"/>
  <c r="F37" i="3"/>
  <c r="F40" i="3"/>
  <c r="F34" i="3"/>
  <c r="F43" i="3"/>
  <c r="G19" i="3"/>
  <c r="G34" i="3"/>
  <c r="G43" i="3"/>
  <c r="G40" i="3"/>
  <c r="G37" i="3"/>
  <c r="I19" i="3"/>
  <c r="I40" i="3"/>
  <c r="I43" i="3"/>
  <c r="I34" i="3"/>
  <c r="I37" i="3"/>
  <c r="D19" i="3"/>
  <c r="D37" i="3"/>
  <c r="D34" i="3"/>
  <c r="D40" i="3"/>
  <c r="D43" i="3"/>
  <c r="H19" i="3"/>
  <c r="H37" i="3"/>
  <c r="H40" i="3"/>
  <c r="H43" i="3"/>
  <c r="C40" i="3"/>
  <c r="C37" i="3"/>
  <c r="C43" i="3"/>
  <c r="H146" i="1"/>
  <c r="H153" i="1" s="1"/>
  <c r="H154" i="1" s="1"/>
  <c r="C146" i="1"/>
  <c r="I146" i="1"/>
  <c r="E146" i="1"/>
  <c r="F146" i="1"/>
  <c r="D146" i="1"/>
  <c r="G146" i="1"/>
  <c r="C19" i="3" l="1"/>
  <c r="B19" i="3"/>
  <c r="B40" i="3"/>
  <c r="B37" i="3"/>
  <c r="B43" i="3"/>
  <c r="E153" i="1"/>
  <c r="E154" i="1" s="1"/>
  <c r="G153" i="1"/>
  <c r="G154" i="1" s="1"/>
  <c r="D153" i="1"/>
  <c r="D154" i="1" s="1"/>
  <c r="F153" i="1"/>
  <c r="F154" i="1" s="1"/>
  <c r="I153" i="1"/>
  <c r="B154" i="1" s="1"/>
  <c r="C153" i="1"/>
  <c r="C154" i="1" s="1"/>
  <c r="G103" i="1"/>
  <c r="F103" i="1"/>
  <c r="E103" i="1"/>
  <c r="D103" i="1"/>
  <c r="C103" i="1"/>
  <c r="B103" i="1"/>
  <c r="H98" i="1"/>
  <c r="G98" i="1"/>
  <c r="F98" i="1"/>
  <c r="E98" i="1"/>
  <c r="D98" i="1"/>
  <c r="C98" i="1"/>
  <c r="B98" i="1"/>
  <c r="I98"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I10" i="1" s="1"/>
  <c r="H10" i="1" l="1"/>
  <c r="H12" i="1" s="1"/>
  <c r="H20" i="1" s="1"/>
  <c r="C59" i="1"/>
  <c r="C60" i="1" s="1"/>
  <c r="D59" i="1"/>
  <c r="D60" i="1" s="1"/>
  <c r="E59" i="1"/>
  <c r="E60" i="1" s="1"/>
  <c r="F59" i="1"/>
  <c r="F60" i="1" s="1"/>
  <c r="H59" i="1"/>
  <c r="H60" i="1" s="1"/>
  <c r="B59" i="1"/>
  <c r="B60" i="1" s="1"/>
  <c r="B10" i="1"/>
  <c r="B12" i="1" s="1"/>
  <c r="B20" i="1" s="1"/>
  <c r="C10" i="1"/>
  <c r="C12" i="1" s="1"/>
  <c r="C20" i="1" s="1"/>
  <c r="D10" i="1"/>
  <c r="D12" i="1" s="1"/>
  <c r="D20" i="1" s="1"/>
  <c r="E10" i="1"/>
  <c r="E12" i="1" s="1"/>
  <c r="E20" i="1" s="1"/>
  <c r="F10" i="1"/>
  <c r="F12" i="1" s="1"/>
  <c r="F20" i="1" s="1"/>
  <c r="G59" i="1"/>
  <c r="G60" i="1" s="1"/>
  <c r="I12" i="1"/>
  <c r="I20" i="1" s="1"/>
  <c r="I169" i="1"/>
  <c r="E100" i="1"/>
  <c r="D100" i="1"/>
  <c r="C100" i="1"/>
  <c r="B100" i="1"/>
  <c r="F100" i="1"/>
  <c r="G100" i="1"/>
  <c r="G10" i="1"/>
  <c r="I59" i="1"/>
  <c r="I60" i="1" s="1"/>
  <c r="H169" i="1" l="1"/>
  <c r="B169" i="1"/>
  <c r="C169" i="1"/>
  <c r="D169" i="1"/>
  <c r="E169" i="1"/>
  <c r="F169" i="1"/>
  <c r="H64" i="1"/>
  <c r="H76" i="1" s="1"/>
  <c r="H100" i="1" s="1"/>
  <c r="H102" i="1" s="1"/>
  <c r="I101" i="1" s="1"/>
  <c r="I64" i="1"/>
  <c r="I76" i="1" s="1"/>
  <c r="I100" i="1" s="1"/>
  <c r="G12" i="1"/>
  <c r="G20" i="1" s="1"/>
  <c r="G169" i="1"/>
  <c r="I102" i="1" l="1"/>
  <c r="I103" i="1" s="1"/>
  <c r="H103"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<sst xmlns="http://schemas.openxmlformats.org/spreadsheetml/2006/main" count="509" uniqueCount="154">
  <si>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</si>
  <si>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</si>
  <si>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</si>
  <si>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</si>
  <si>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</si>
  <si>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</si>
  <si>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</si>
  <si>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</si>
  <si>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</si>
  <si>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</si>
  <si>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</si>
  <si>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</si>
  <si>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</si>
  <si>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</si>
  <si>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</si>
  <si>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</si>
  <si>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</si>
  <si>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</si>
  <si>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</si>
  <si>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</si>
  <si>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</si>
  <si>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</si>
  <si>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</si>
  <si>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</si>
  <si>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</si>
  <si>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</si>
  <si>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</si>
  <si>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</si>
  <si>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</si>
  <si>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</si>
  <si>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</si>
  <si>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</si>
  <si>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</si>
  <si>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</si>
  <si>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</si>
  <si>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</si>
  <si>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</si>
  <si>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</si>
  <si>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</si>
  <si>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</si>
  <si>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</si>
  <si>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</si>
  <si>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</si>
  <si>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</si>
  <si>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</si>
  <si>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</si>
  <si>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</si>
  <si>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</si>
  <si>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</si>
  <si>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</si>
  <si>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</si>
  <si>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</si>
  <si>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</si>
  <si>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</si>
  <si>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</si>
  <si>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</si>
  <si>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</si>
  <si>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</si>
  <si>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</si>
  <si>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</si>
  <si>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</si>
  <si>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</si>
  <si>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</si>
  <si>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</si>
  <si>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</si>
  <si>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</si>
  <si>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</si>
  <si>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</si>
  <si>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</si>
  <si>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</si>
  <si>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</si>
  <si>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</si>
  <si>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</si>
  <si>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</si>
  <si>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</si>
  <si>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</si>
  <si>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</si>
  <si>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</si>
  <si>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</si>
  <si>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</si>
  <si>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</si>
  <si>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</si>
  <si>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</si>
  <si>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</si>
  <si>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</si>
  <si>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</si>
  <si>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</si>
  <si>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</si>
  <si>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</si>
  <si>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</si>
  <si>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</si>
  <si>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</si>
  <si>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</si>
  <si>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</si>
  <si>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</si>
  <si>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</si>
  <si>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</si>
  <si>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</si>
  <si>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</si>
  <si>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</si>
  <si>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</si>
  <si>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</si>
  <si>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</si>
  <si>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</si>
  <si>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</si>
  <si>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</si>
  <si>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</si>
  <si>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</si>
  <si>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</si>
  <si>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</si>
  <si>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</si>
  <si>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</si>
  <si>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</si>
  <si>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</si>
  <si>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</si>
  <si>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</si>
  <si>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</si>
  <si>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</si>
  <si>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</si>
  <si>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</si>
  <si>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</si>
  <si>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</si>
  <si>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</si>
  <si>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</si>
  <si>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</si>
  <si>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</si>
  <si>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</si>
  <si>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</si>
  <si>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</si>
  <si>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</si>
  <si>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</si>
  <si>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</si>
  <si>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</si>
  <si>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</si>
  <si>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</si>
  <si>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</si>
  <si>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</si>
  <si>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</si>
  <si>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</si>
  <si>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</si>
  <si>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</si>
  <si>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</si>
  <si>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</si>
  <si>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</si>
  <si>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Disposals of property, plant and equipment</t>
  </si>
  <si>
    <t>Investments in reverse repurchase agreements</t>
  </si>
  <si>
    <t>Long-term debt payments, including current portion</t>
  </si>
  <si>
    <t>Payments on capital lease and other financing obligations</t>
  </si>
  <si>
    <t>Tax payments for net share settlement of equity awards</t>
  </si>
  <si>
    <t>Excess tax benefits from share-based payment arrangements</t>
  </si>
  <si>
    <t>Western Europe</t>
  </si>
  <si>
    <t>Central &amp; Eastern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</si>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</sst>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2" fillId="0" borderId="0" xfId="0" applyFont="1" applyAlignment="1">
      <alignment horizontal="left" indent="2"/>
    </xf>
    <xf numFmtId="10" fontId="0" fillId="0" borderId="0" xfId="0" applyNumberFormat="1"/>
    <xf numFmtId="10" fontId="14" fillId="0" borderId="0" xfId="0" applyNumberFormat="1" applyFont="1"/>
    <xf numFmtId="10" fontId="0" fillId="0" borderId="0" xfId="2" applyNumberFormat="1" applyFont="1"/>
    <xf numFmtId="0" fontId="0" fillId="7"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7" workbookViewId="0">
      <selection activeCell="A27" sqref="A27"/>
    </sheetView>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60" zoomScaleNormal="60" workbookViewId="0">
      <pane ySplit="1" topLeftCell="A217" activePane="bottomLeft" state="frozen"/>
      <selection pane="bottomLeft" activeCell="A114" sqref="A11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1559</v>
      </c>
      <c r="H17" s="8">
        <v>1573</v>
      </c>
      <c r="I17" s="8">
        <v>1578.8</v>
      </c>
    </row>
    <row r="18" spans="1:9" x14ac:dyDescent="0.3">
      <c r="A18" s="2" t="s">
        <v>7</v>
      </c>
      <c r="B18">
        <v>1768.8</v>
      </c>
      <c r="C18">
        <v>1742.5</v>
      </c>
      <c r="D18">
        <v>1692</v>
      </c>
      <c r="E18">
        <v>1659.1</v>
      </c>
      <c r="F18">
        <v>1618.4</v>
      </c>
      <c r="G18" s="8">
        <v>1592</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v>0</v>
      </c>
      <c r="C53" s="3">
        <v>0</v>
      </c>
      <c r="D53" s="3">
        <v>0</v>
      </c>
      <c r="E53" s="3">
        <v>0</v>
      </c>
      <c r="F53" s="3">
        <v>0</v>
      </c>
      <c r="G53" s="3">
        <v>0</v>
      </c>
      <c r="H53" s="3">
        <v>0</v>
      </c>
      <c r="I53" s="3">
        <v>0</v>
      </c>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-364</v>
      </c>
      <c r="E75" s="3">
        <v>1515</v>
      </c>
      <c r="F75" s="3">
        <v>1525</v>
      </c>
      <c r="G75" s="3">
        <v>24</v>
      </c>
      <c r="H75" s="3">
        <v>1326</v>
      </c>
      <c r="I75" s="3">
        <v>1365</v>
      </c>
    </row>
    <row r="76" spans="1:9" x14ac:dyDescent="0.3">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145</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144</v>
      </c>
      <c r="B83" s="3">
        <v>3</v>
      </c>
      <c r="C83" s="3">
        <v>10</v>
      </c>
      <c r="D83" s="3">
        <v>13</v>
      </c>
      <c r="E83" s="3">
        <v>3</v>
      </c>
      <c r="F83" s="3">
        <v>5</v>
      </c>
      <c r="G83" s="3">
        <v>0</v>
      </c>
      <c r="H83" s="3"/>
      <c r="I83" s="3"/>
    </row>
    <row r="84" spans="1:9" x14ac:dyDescent="0.3">
      <c r="A84" s="2" t="s">
        <v>80</v>
      </c>
      <c r="B84" s="3">
        <v>0</v>
      </c>
      <c r="C84" s="3">
        <v>6</v>
      </c>
      <c r="D84" s="3">
        <v>-34</v>
      </c>
      <c r="E84" s="3">
        <v>-25</v>
      </c>
      <c r="F84" s="3">
        <v>0</v>
      </c>
      <c r="G84" s="3">
        <v>31</v>
      </c>
      <c r="H84" s="3">
        <v>171</v>
      </c>
      <c r="I84" s="3">
        <v>-19</v>
      </c>
    </row>
    <row r="85" spans="1:9" x14ac:dyDescent="0.3">
      <c r="A85" s="27" t="s">
        <v>81</v>
      </c>
      <c r="B85" s="26">
        <f t="shared" ref="B85:H85" si="13">+SUM(B78:B84)</f>
        <v>-175</v>
      </c>
      <c r="C85" s="26">
        <f t="shared" si="13"/>
        <v>-1034</v>
      </c>
      <c r="D85" s="26">
        <f t="shared" si="13"/>
        <v>-1008</v>
      </c>
      <c r="E85" s="26">
        <f t="shared" si="13"/>
        <v>276</v>
      </c>
      <c r="F85" s="26">
        <f t="shared" si="13"/>
        <v>-264</v>
      </c>
      <c r="G85" s="26">
        <f t="shared" si="13"/>
        <v>-1028</v>
      </c>
      <c r="H85" s="26">
        <f t="shared" si="13"/>
        <v>-3800</v>
      </c>
      <c r="I85" s="26">
        <f>+SUM(I78:I84)</f>
        <v>-1524</v>
      </c>
    </row>
    <row r="86" spans="1:9" x14ac:dyDescent="0.3">
      <c r="A86" s="1" t="s">
        <v>82</v>
      </c>
      <c r="B86" s="3"/>
      <c r="C86" s="3"/>
      <c r="D86" s="3"/>
      <c r="E86" s="3"/>
      <c r="F86" s="3"/>
      <c r="G86" s="3"/>
      <c r="H86" s="3"/>
      <c r="I86" s="3"/>
    </row>
    <row r="87" spans="1:9" x14ac:dyDescent="0.3">
      <c r="A87" s="2" t="s">
        <v>83</v>
      </c>
      <c r="B87" s="3">
        <v>0</v>
      </c>
      <c r="C87" s="3">
        <v>981</v>
      </c>
      <c r="D87" s="3">
        <v>1482</v>
      </c>
      <c r="E87" s="3">
        <v>0</v>
      </c>
      <c r="F87" s="3">
        <v>0</v>
      </c>
      <c r="G87" s="3">
        <v>6134</v>
      </c>
      <c r="H87" s="3">
        <v>0</v>
      </c>
      <c r="I87" s="3">
        <v>0</v>
      </c>
    </row>
    <row r="88" spans="1:9" x14ac:dyDescent="0.3">
      <c r="A88" s="2" t="s">
        <v>84</v>
      </c>
      <c r="B88" s="3">
        <v>-63</v>
      </c>
      <c r="C88" s="3">
        <v>-67</v>
      </c>
      <c r="D88" s="3">
        <v>327</v>
      </c>
      <c r="E88" s="3">
        <v>13</v>
      </c>
      <c r="F88" s="3">
        <v>-325</v>
      </c>
      <c r="G88" s="3">
        <v>49</v>
      </c>
      <c r="H88" s="3">
        <v>-52</v>
      </c>
      <c r="I88" s="3">
        <v>15</v>
      </c>
    </row>
    <row r="89" spans="1:9" x14ac:dyDescent="0.3">
      <c r="A89" s="2" t="s">
        <v>85</v>
      </c>
      <c r="B89" s="3">
        <v>0</v>
      </c>
      <c r="C89" s="3">
        <v>0</v>
      </c>
      <c r="D89" s="3">
        <v>0</v>
      </c>
      <c r="E89" s="3">
        <v>0</v>
      </c>
      <c r="F89" s="3">
        <v>-6</v>
      </c>
      <c r="G89" s="3">
        <v>-6</v>
      </c>
      <c r="H89" s="3">
        <v>-197</v>
      </c>
      <c r="I89" s="3">
        <v>0</v>
      </c>
    </row>
    <row r="90" spans="1:9" x14ac:dyDescent="0.3">
      <c r="A90" s="2" t="s">
        <v>86</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87</v>
      </c>
      <c r="B92" s="3">
        <v>-899</v>
      </c>
      <c r="C92" s="3">
        <v>-1022</v>
      </c>
      <c r="D92" s="3">
        <v>-1133</v>
      </c>
      <c r="E92" s="3">
        <v>-1243</v>
      </c>
      <c r="F92" s="3">
        <v>-1332</v>
      </c>
      <c r="G92" s="3">
        <v>-1452</v>
      </c>
      <c r="H92" s="3">
        <v>-1638</v>
      </c>
      <c r="I92" s="3">
        <v>-1837</v>
      </c>
    </row>
    <row r="93" spans="1:9" x14ac:dyDescent="0.3">
      <c r="A93" s="2" t="s">
        <v>146</v>
      </c>
      <c r="B93" s="3">
        <v>-7</v>
      </c>
      <c r="C93" s="3">
        <v>-106</v>
      </c>
      <c r="D93" s="3">
        <v>-44</v>
      </c>
      <c r="E93" s="3">
        <v>-6</v>
      </c>
      <c r="F93" s="3">
        <v>0</v>
      </c>
      <c r="G93" s="3">
        <v>0</v>
      </c>
      <c r="H93" s="3">
        <v>0</v>
      </c>
      <c r="I93" s="3">
        <v>0</v>
      </c>
    </row>
    <row r="94" spans="1:9" x14ac:dyDescent="0.3">
      <c r="A94" s="2" t="s">
        <v>147</v>
      </c>
      <c r="B94" s="3">
        <v>-19</v>
      </c>
      <c r="C94" s="3">
        <v>-7</v>
      </c>
      <c r="D94" s="3">
        <v>-17</v>
      </c>
      <c r="E94" s="3">
        <v>-23</v>
      </c>
      <c r="F94" s="3">
        <v>-27</v>
      </c>
      <c r="G94" s="3">
        <v>0</v>
      </c>
      <c r="H94" s="3">
        <v>0</v>
      </c>
      <c r="I94" s="3">
        <v>0</v>
      </c>
    </row>
    <row r="95" spans="1:9" x14ac:dyDescent="0.3">
      <c r="A95" s="2" t="s">
        <v>148</v>
      </c>
      <c r="B95" s="3">
        <v>0</v>
      </c>
      <c r="C95" s="3">
        <v>0</v>
      </c>
      <c r="D95" s="3">
        <v>0</v>
      </c>
      <c r="E95" s="3">
        <v>-55</v>
      </c>
      <c r="F95" s="3">
        <v>-17</v>
      </c>
      <c r="G95" s="3">
        <v>0</v>
      </c>
      <c r="H95" s="3">
        <v>0</v>
      </c>
      <c r="I95" s="3">
        <v>0</v>
      </c>
    </row>
    <row r="96" spans="1:9" x14ac:dyDescent="0.3">
      <c r="A96" s="2" t="s">
        <v>149</v>
      </c>
      <c r="B96" s="3">
        <v>218</v>
      </c>
      <c r="C96" s="3">
        <v>281</v>
      </c>
      <c r="D96" s="3">
        <v>177</v>
      </c>
      <c r="E96" s="3">
        <v>0</v>
      </c>
      <c r="F96" s="3">
        <v>0</v>
      </c>
      <c r="G96" s="3">
        <v>0</v>
      </c>
      <c r="H96" s="3">
        <v>0</v>
      </c>
      <c r="I96" s="3">
        <v>0</v>
      </c>
    </row>
    <row r="97" spans="1:9" x14ac:dyDescent="0.3">
      <c r="A97" s="2" t="s">
        <v>88</v>
      </c>
      <c r="B97" s="3">
        <v>0</v>
      </c>
      <c r="C97" s="3">
        <v>0</v>
      </c>
      <c r="D97" s="3">
        <v>0</v>
      </c>
      <c r="E97" s="3">
        <v>0</v>
      </c>
      <c r="F97" s="3">
        <v>0</v>
      </c>
      <c r="G97" s="3">
        <v>-52</v>
      </c>
      <c r="H97" s="3">
        <v>-136</v>
      </c>
      <c r="I97" s="3">
        <v>-151</v>
      </c>
    </row>
    <row r="98" spans="1:9" x14ac:dyDescent="0.3">
      <c r="A98" s="27" t="s">
        <v>89</v>
      </c>
      <c r="B98" s="26">
        <f t="shared" ref="B98:H98" si="14">+SUM(B87:B97)</f>
        <v>-2790</v>
      </c>
      <c r="C98" s="26">
        <f t="shared" si="14"/>
        <v>-2671</v>
      </c>
      <c r="D98" s="26">
        <f t="shared" si="14"/>
        <v>-1942</v>
      </c>
      <c r="E98" s="26">
        <f t="shared" si="14"/>
        <v>-4835</v>
      </c>
      <c r="F98" s="26">
        <f t="shared" si="14"/>
        <v>-5293</v>
      </c>
      <c r="G98" s="26">
        <f t="shared" si="14"/>
        <v>2491</v>
      </c>
      <c r="H98" s="26">
        <f t="shared" si="14"/>
        <v>-1459</v>
      </c>
      <c r="I98" s="26">
        <f>+SUM(I87:I97)</f>
        <v>-4836</v>
      </c>
    </row>
    <row r="99" spans="1:9" x14ac:dyDescent="0.3">
      <c r="A99" s="2" t="s">
        <v>90</v>
      </c>
      <c r="B99" s="3">
        <v>-83</v>
      </c>
      <c r="C99" s="3">
        <v>-105</v>
      </c>
      <c r="D99" s="3">
        <v>-20</v>
      </c>
      <c r="E99" s="3">
        <v>45</v>
      </c>
      <c r="F99" s="3">
        <v>-129</v>
      </c>
      <c r="G99" s="3">
        <v>-66</v>
      </c>
      <c r="H99" s="3">
        <v>143</v>
      </c>
      <c r="I99" s="3">
        <v>-143</v>
      </c>
    </row>
    <row r="100" spans="1:9" x14ac:dyDescent="0.3">
      <c r="A100" s="27" t="s">
        <v>91</v>
      </c>
      <c r="B100" s="26">
        <f t="shared" ref="B100:H100" si="15">+B76+B85+B98+B99</f>
        <v>1632</v>
      </c>
      <c r="C100" s="26">
        <f t="shared" si="15"/>
        <v>-714</v>
      </c>
      <c r="D100" s="26">
        <f t="shared" si="15"/>
        <v>670</v>
      </c>
      <c r="E100" s="26">
        <f t="shared" si="15"/>
        <v>441</v>
      </c>
      <c r="F100" s="26">
        <f t="shared" si="15"/>
        <v>217</v>
      </c>
      <c r="G100" s="26">
        <f t="shared" si="15"/>
        <v>3882</v>
      </c>
      <c r="H100" s="26">
        <f t="shared" si="15"/>
        <v>1541</v>
      </c>
      <c r="I100" s="26">
        <f>+I76+I85+I98+I99</f>
        <v>-1315</v>
      </c>
    </row>
    <row r="101" spans="1:9" x14ac:dyDescent="0.3">
      <c r="A101" t="s">
        <v>92</v>
      </c>
      <c r="B101" s="3">
        <v>2220</v>
      </c>
      <c r="C101" s="3">
        <v>3852</v>
      </c>
      <c r="D101" s="3">
        <v>3138</v>
      </c>
      <c r="E101" s="3">
        <v>3808</v>
      </c>
      <c r="F101" s="3">
        <v>4249</v>
      </c>
      <c r="G101" s="3">
        <v>4466</v>
      </c>
      <c r="H101" s="3">
        <v>8348</v>
      </c>
      <c r="I101" s="3">
        <f>+H102</f>
        <v>9889</v>
      </c>
    </row>
    <row r="102" spans="1:9" ht="15" thickBot="1" x14ac:dyDescent="0.35">
      <c r="A102" s="6" t="s">
        <v>93</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13">
        <f t="shared" si="16"/>
        <v>0</v>
      </c>
      <c r="F103" s="13">
        <f t="shared" si="16"/>
        <v>0</v>
      </c>
      <c r="G103" s="13">
        <f t="shared" si="16"/>
        <v>0</v>
      </c>
      <c r="H103" s="13">
        <f t="shared" si="16"/>
        <v>0</v>
      </c>
      <c r="I103" s="13">
        <f>+I102-I25</f>
        <v>0</v>
      </c>
    </row>
    <row r="104" spans="1:9" x14ac:dyDescent="0.3">
      <c r="A104" t="s">
        <v>94</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95</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96</v>
      </c>
      <c r="B108" s="3">
        <v>206</v>
      </c>
      <c r="C108" s="3">
        <v>252</v>
      </c>
      <c r="D108" s="3">
        <v>266</v>
      </c>
      <c r="E108" s="3">
        <v>294</v>
      </c>
      <c r="F108" s="3">
        <v>160</v>
      </c>
      <c r="G108" s="3">
        <v>121</v>
      </c>
      <c r="H108" s="3">
        <v>179</v>
      </c>
      <c r="I108" s="3">
        <v>160</v>
      </c>
    </row>
    <row r="109" spans="1:9" x14ac:dyDescent="0.3">
      <c r="A109" s="11" t="s">
        <v>97</v>
      </c>
      <c r="B109" s="3">
        <v>240</v>
      </c>
      <c r="C109" s="3">
        <v>271</v>
      </c>
      <c r="D109" s="3">
        <v>300</v>
      </c>
      <c r="E109" s="3">
        <v>320</v>
      </c>
      <c r="F109" s="3">
        <v>347</v>
      </c>
      <c r="G109" s="3">
        <v>385</v>
      </c>
      <c r="H109" s="3">
        <v>438</v>
      </c>
      <c r="I109" s="3">
        <v>480</v>
      </c>
    </row>
    <row r="111" spans="1:9" x14ac:dyDescent="0.3">
      <c r="A111" s="14" t="s">
        <v>100</v>
      </c>
      <c r="B111" s="14"/>
      <c r="C111" s="14"/>
      <c r="D111" s="14"/>
      <c r="E111" s="14"/>
      <c r="F111" s="14"/>
      <c r="G111" s="14"/>
      <c r="H111" s="14"/>
      <c r="I111" s="14"/>
    </row>
    <row r="112" spans="1:9" x14ac:dyDescent="0.3">
      <c r="A112" s="28" t="s">
        <v>110</v>
      </c>
      <c r="B112" s="3"/>
      <c r="C112" s="3"/>
      <c r="D112" s="3"/>
      <c r="E112" s="3"/>
      <c r="F112" s="3"/>
      <c r="G112" s="3"/>
      <c r="H112" s="3"/>
      <c r="I112" s="3"/>
    </row>
    <row r="113" spans="1:9" x14ac:dyDescent="0.3">
      <c r="A113" s="2" t="s">
        <v>101</v>
      </c>
      <c r="B113" s="3">
        <f t="shared" ref="B113:H113" si="17">+SUM(B114:B116)</f>
        <v>13740</v>
      </c>
      <c r="C113" s="3">
        <f t="shared" si="17"/>
        <v>14764</v>
      </c>
      <c r="D113" s="3">
        <f t="shared" si="17"/>
        <v>15216</v>
      </c>
      <c r="E113" s="3">
        <f t="shared" si="17"/>
        <v>14855</v>
      </c>
      <c r="F113" s="3">
        <f t="shared" si="17"/>
        <v>15902</v>
      </c>
      <c r="G113" s="3">
        <f t="shared" si="17"/>
        <v>14484</v>
      </c>
      <c r="H113" s="3">
        <f t="shared" si="17"/>
        <v>17179</v>
      </c>
      <c r="I113" s="3">
        <f>+SUM(I114:I116)</f>
        <v>18353</v>
      </c>
    </row>
    <row r="114" spans="1:9" x14ac:dyDescent="0.3">
      <c r="A114" s="11" t="s">
        <v>114</v>
      </c>
      <c r="B114">
        <v>8506</v>
      </c>
      <c r="C114">
        <v>9299</v>
      </c>
      <c r="D114">
        <v>9684</v>
      </c>
      <c r="E114">
        <v>9322</v>
      </c>
      <c r="F114">
        <v>10045</v>
      </c>
      <c r="G114">
        <v>9329</v>
      </c>
      <c r="H114" s="8">
        <v>11644</v>
      </c>
      <c r="I114" s="8">
        <v>12228</v>
      </c>
    </row>
    <row r="115" spans="1:9" x14ac:dyDescent="0.3">
      <c r="A115" s="11" t="s">
        <v>115</v>
      </c>
      <c r="B115">
        <v>4410</v>
      </c>
      <c r="C115">
        <v>4746</v>
      </c>
      <c r="D115">
        <v>4886</v>
      </c>
      <c r="E115">
        <v>4938</v>
      </c>
      <c r="F115">
        <v>5260</v>
      </c>
      <c r="G115">
        <v>4639</v>
      </c>
      <c r="H115" s="8">
        <v>5028</v>
      </c>
      <c r="I115" s="8">
        <v>5492</v>
      </c>
    </row>
    <row r="116" spans="1:9" x14ac:dyDescent="0.3">
      <c r="A116" s="11" t="s">
        <v>116</v>
      </c>
      <c r="B116">
        <v>824</v>
      </c>
      <c r="C116">
        <v>719</v>
      </c>
      <c r="D116">
        <v>646</v>
      </c>
      <c r="E116">
        <v>595</v>
      </c>
      <c r="F116">
        <v>597</v>
      </c>
      <c r="G116">
        <v>516</v>
      </c>
      <c r="H116">
        <v>507</v>
      </c>
      <c r="I116">
        <v>633</v>
      </c>
    </row>
    <row r="117" spans="1:9" x14ac:dyDescent="0.3">
      <c r="A117" s="2" t="s">
        <v>102</v>
      </c>
      <c r="B117" s="3">
        <f t="shared" ref="B117" si="18">+SUM(B118:B120)</f>
        <v>0</v>
      </c>
      <c r="C117" s="3">
        <f t="shared" ref="C117" si="19">+SUM(C118:C120)</f>
        <v>7568</v>
      </c>
      <c r="D117" s="3">
        <f t="shared" ref="D117" si="20">+SUM(D118:D120)</f>
        <v>7970</v>
      </c>
      <c r="E117" s="3">
        <f t="shared" ref="E117" si="21">+SUM(E118:E120)</f>
        <v>9242</v>
      </c>
      <c r="F117" s="3">
        <f t="shared" ref="F117" si="22">+SUM(F118:F120)</f>
        <v>9812</v>
      </c>
      <c r="G117" s="3">
        <f t="shared" ref="G117" si="23">+SUM(G118:G120)</f>
        <v>9347</v>
      </c>
      <c r="H117" s="3">
        <f t="shared" ref="H117" si="24">+SUM(H118:H120)</f>
        <v>11456</v>
      </c>
      <c r="I117" s="3">
        <f>+SUM(I118:I120)</f>
        <v>12479</v>
      </c>
    </row>
    <row r="118" spans="1:9" x14ac:dyDescent="0.3">
      <c r="A118" s="11" t="s">
        <v>114</v>
      </c>
      <c r="B118">
        <v>0</v>
      </c>
      <c r="C118">
        <v>5043</v>
      </c>
      <c r="D118">
        <v>5192</v>
      </c>
      <c r="E118">
        <v>5875</v>
      </c>
      <c r="F118">
        <v>6293</v>
      </c>
      <c r="G118">
        <v>5892</v>
      </c>
      <c r="H118" s="8">
        <v>6970</v>
      </c>
      <c r="I118" s="8">
        <v>7388</v>
      </c>
    </row>
    <row r="119" spans="1:9" x14ac:dyDescent="0.3">
      <c r="A119" s="11" t="s">
        <v>115</v>
      </c>
      <c r="B119">
        <v>0</v>
      </c>
      <c r="C119">
        <v>2149</v>
      </c>
      <c r="D119">
        <v>2395</v>
      </c>
      <c r="E119">
        <v>2940</v>
      </c>
      <c r="F119">
        <v>3087</v>
      </c>
      <c r="G119">
        <v>3053</v>
      </c>
      <c r="H119" s="8">
        <v>3996</v>
      </c>
      <c r="I119" s="8">
        <v>4527</v>
      </c>
    </row>
    <row r="120" spans="1:9" x14ac:dyDescent="0.3">
      <c r="A120" s="11" t="s">
        <v>116</v>
      </c>
      <c r="B120">
        <v>0</v>
      </c>
      <c r="C120">
        <v>376</v>
      </c>
      <c r="D120">
        <v>383</v>
      </c>
      <c r="E120">
        <v>427</v>
      </c>
      <c r="F120">
        <v>432</v>
      </c>
      <c r="G120">
        <v>402</v>
      </c>
      <c r="H120">
        <v>490</v>
      </c>
      <c r="I120">
        <v>564</v>
      </c>
    </row>
    <row r="121" spans="1:9" x14ac:dyDescent="0.3">
      <c r="A121" s="2" t="s">
        <v>103</v>
      </c>
      <c r="B121" s="3">
        <f t="shared" ref="B121" si="25">+SUM(B122:B124)</f>
        <v>3067</v>
      </c>
      <c r="C121" s="3">
        <f t="shared" ref="C121" si="26">+SUM(C122:C124)</f>
        <v>3785</v>
      </c>
      <c r="D121" s="3">
        <f t="shared" ref="D121" si="27">+SUM(D122:D124)</f>
        <v>4237</v>
      </c>
      <c r="E121" s="3">
        <f t="shared" ref="E121" si="28">+SUM(E122:E124)</f>
        <v>5134</v>
      </c>
      <c r="F121" s="3">
        <f t="shared" ref="F121" si="29">+SUM(F122:F124)</f>
        <v>6208</v>
      </c>
      <c r="G121" s="3">
        <f t="shared" ref="G121" si="30">+SUM(G122:G124)</f>
        <v>6679</v>
      </c>
      <c r="H121" s="3">
        <f t="shared" ref="H121" si="31">+SUM(H122:H124)</f>
        <v>8290</v>
      </c>
      <c r="I121" s="3">
        <f>+SUM(I122:I124)</f>
        <v>7547</v>
      </c>
    </row>
    <row r="122" spans="1:9" x14ac:dyDescent="0.3">
      <c r="A122" s="11" t="s">
        <v>114</v>
      </c>
      <c r="B122">
        <v>2016</v>
      </c>
      <c r="C122">
        <v>2599</v>
      </c>
      <c r="D122">
        <v>2920</v>
      </c>
      <c r="E122">
        <v>3496</v>
      </c>
      <c r="F122">
        <v>4262</v>
      </c>
      <c r="G122">
        <v>4635</v>
      </c>
      <c r="H122" s="8">
        <v>5748</v>
      </c>
      <c r="I122" s="8">
        <v>5416</v>
      </c>
    </row>
    <row r="123" spans="1:9" x14ac:dyDescent="0.3">
      <c r="A123" s="11" t="s">
        <v>115</v>
      </c>
      <c r="B123">
        <v>925</v>
      </c>
      <c r="C123">
        <v>1055</v>
      </c>
      <c r="D123">
        <v>1188</v>
      </c>
      <c r="E123">
        <v>1508</v>
      </c>
      <c r="F123">
        <v>1808</v>
      </c>
      <c r="G123">
        <v>1896</v>
      </c>
      <c r="H123" s="8">
        <v>2347</v>
      </c>
      <c r="I123" s="8">
        <v>1938</v>
      </c>
    </row>
    <row r="124" spans="1:9" x14ac:dyDescent="0.3">
      <c r="A124" s="11" t="s">
        <v>116</v>
      </c>
      <c r="B124">
        <v>126</v>
      </c>
      <c r="C124">
        <v>131</v>
      </c>
      <c r="D124">
        <v>129</v>
      </c>
      <c r="E124">
        <v>130</v>
      </c>
      <c r="F124">
        <v>138</v>
      </c>
      <c r="G124">
        <v>148</v>
      </c>
      <c r="H124">
        <v>195</v>
      </c>
      <c r="I124">
        <v>193</v>
      </c>
    </row>
    <row r="125" spans="1:9" x14ac:dyDescent="0.3">
      <c r="A125" s="2" t="s">
        <v>107</v>
      </c>
      <c r="B125" s="3">
        <f t="shared" ref="B125" si="32">+SUM(B126:B128)</f>
        <v>0</v>
      </c>
      <c r="C125" s="3">
        <f t="shared" ref="C125" si="33">+SUM(C126:C128)</f>
        <v>4317</v>
      </c>
      <c r="D125" s="3">
        <f t="shared" ref="D125" si="34">+SUM(D126:D128)</f>
        <v>4737</v>
      </c>
      <c r="E125" s="3">
        <f t="shared" ref="E125" si="35">+SUM(E126:E128)</f>
        <v>5166</v>
      </c>
      <c r="F125" s="3">
        <f t="shared" ref="F125" si="36">+SUM(F126:F128)</f>
        <v>5254</v>
      </c>
      <c r="G125" s="3">
        <f t="shared" ref="G125" si="37">+SUM(G126:G128)</f>
        <v>5028</v>
      </c>
      <c r="H125" s="3">
        <f t="shared" ref="H125" si="38">+SUM(H126:H128)</f>
        <v>5343</v>
      </c>
      <c r="I125" s="3">
        <f>+SUM(I126:I128)</f>
        <v>5955</v>
      </c>
    </row>
    <row r="126" spans="1:9" x14ac:dyDescent="0.3">
      <c r="A126" s="11" t="s">
        <v>114</v>
      </c>
      <c r="B126">
        <v>0</v>
      </c>
      <c r="C126">
        <v>2930</v>
      </c>
      <c r="D126">
        <v>3285</v>
      </c>
      <c r="E126">
        <v>3575</v>
      </c>
      <c r="F126">
        <v>3622</v>
      </c>
      <c r="G126">
        <v>3449</v>
      </c>
      <c r="H126" s="8">
        <v>3659</v>
      </c>
      <c r="I126" s="8">
        <v>4111</v>
      </c>
    </row>
    <row r="127" spans="1:9" x14ac:dyDescent="0.3">
      <c r="A127" s="11" t="s">
        <v>115</v>
      </c>
      <c r="B127">
        <v>0</v>
      </c>
      <c r="C127">
        <v>1117</v>
      </c>
      <c r="D127">
        <v>1185</v>
      </c>
      <c r="E127">
        <v>1347</v>
      </c>
      <c r="F127">
        <v>1395</v>
      </c>
      <c r="G127">
        <v>1365</v>
      </c>
      <c r="H127" s="8">
        <v>1494</v>
      </c>
      <c r="I127" s="8">
        <v>1610</v>
      </c>
    </row>
    <row r="128" spans="1:9" x14ac:dyDescent="0.3">
      <c r="A128" s="11" t="s">
        <v>116</v>
      </c>
      <c r="B128">
        <v>0</v>
      </c>
      <c r="C128">
        <v>270</v>
      </c>
      <c r="D128">
        <v>267</v>
      </c>
      <c r="E128">
        <v>244</v>
      </c>
      <c r="F128">
        <v>237</v>
      </c>
      <c r="G128">
        <v>214</v>
      </c>
      <c r="H128">
        <v>190</v>
      </c>
      <c r="I128">
        <v>234</v>
      </c>
    </row>
    <row r="129" spans="1:9" x14ac:dyDescent="0.3">
      <c r="A129" s="11" t="s">
        <v>150</v>
      </c>
      <c r="B129">
        <f>SUM(B130:B132)</f>
        <v>5705</v>
      </c>
      <c r="C129">
        <v>0</v>
      </c>
      <c r="D129">
        <v>0</v>
      </c>
      <c r="E129">
        <v>0</v>
      </c>
      <c r="F129">
        <v>0</v>
      </c>
      <c r="G129">
        <v>0</v>
      </c>
      <c r="H129">
        <v>0</v>
      </c>
      <c r="I129">
        <v>0</v>
      </c>
    </row>
    <row r="130" spans="1:9" x14ac:dyDescent="0.3">
      <c r="A130" s="11" t="s">
        <v>114</v>
      </c>
      <c r="B130">
        <v>3876</v>
      </c>
      <c r="C130">
        <v>0</v>
      </c>
      <c r="D130">
        <v>0</v>
      </c>
      <c r="E130">
        <v>0</v>
      </c>
      <c r="F130">
        <v>0</v>
      </c>
      <c r="G130">
        <v>0</v>
      </c>
      <c r="H130">
        <v>0</v>
      </c>
      <c r="I130">
        <v>0</v>
      </c>
    </row>
    <row r="131" spans="1:9" x14ac:dyDescent="0.3">
      <c r="A131" s="11" t="s">
        <v>115</v>
      </c>
      <c r="B131">
        <v>1552</v>
      </c>
      <c r="C131">
        <v>0</v>
      </c>
      <c r="D131">
        <v>0</v>
      </c>
      <c r="E131">
        <v>0</v>
      </c>
      <c r="F131">
        <v>0</v>
      </c>
      <c r="G131">
        <v>0</v>
      </c>
      <c r="H131">
        <v>0</v>
      </c>
      <c r="I131">
        <v>0</v>
      </c>
    </row>
    <row r="132" spans="1:9" x14ac:dyDescent="0.3">
      <c r="A132" s="11" t="s">
        <v>116</v>
      </c>
      <c r="B132">
        <v>277</v>
      </c>
      <c r="C132">
        <v>0</v>
      </c>
      <c r="D132">
        <v>0</v>
      </c>
      <c r="E132">
        <v>0</v>
      </c>
      <c r="F132">
        <v>0</v>
      </c>
      <c r="G132">
        <v>0</v>
      </c>
      <c r="H132">
        <v>0</v>
      </c>
      <c r="I132">
        <v>0</v>
      </c>
    </row>
    <row r="133" spans="1:9" x14ac:dyDescent="0.3">
      <c r="A133" s="11" t="s">
        <v>151</v>
      </c>
      <c r="B133">
        <f>SUM(B134:B136)</f>
        <v>1421</v>
      </c>
      <c r="C133">
        <v>0</v>
      </c>
      <c r="D133">
        <v>0</v>
      </c>
      <c r="E133">
        <v>0</v>
      </c>
      <c r="F133">
        <v>0</v>
      </c>
      <c r="G133">
        <v>0</v>
      </c>
      <c r="H133">
        <v>0</v>
      </c>
      <c r="I133">
        <v>0</v>
      </c>
    </row>
    <row r="134" spans="1:9" x14ac:dyDescent="0.3">
      <c r="A134" s="11" t="s">
        <v>114</v>
      </c>
      <c r="B134">
        <v>827</v>
      </c>
      <c r="C134">
        <v>0</v>
      </c>
      <c r="D134">
        <v>0</v>
      </c>
      <c r="E134">
        <v>0</v>
      </c>
      <c r="F134">
        <v>0</v>
      </c>
      <c r="G134">
        <v>0</v>
      </c>
      <c r="H134">
        <v>0</v>
      </c>
      <c r="I134">
        <v>0</v>
      </c>
    </row>
    <row r="135" spans="1:9" x14ac:dyDescent="0.3">
      <c r="A135" s="11" t="s">
        <v>115</v>
      </c>
      <c r="B135">
        <v>499</v>
      </c>
      <c r="C135">
        <v>0</v>
      </c>
      <c r="D135">
        <v>0</v>
      </c>
      <c r="E135">
        <v>0</v>
      </c>
      <c r="F135">
        <v>0</v>
      </c>
      <c r="G135">
        <v>0</v>
      </c>
      <c r="H135">
        <v>0</v>
      </c>
      <c r="I135">
        <v>0</v>
      </c>
    </row>
    <row r="136" spans="1:9" x14ac:dyDescent="0.3">
      <c r="A136" s="11" t="s">
        <v>116</v>
      </c>
      <c r="B136">
        <v>95</v>
      </c>
      <c r="C136">
        <v>0</v>
      </c>
      <c r="D136">
        <v>0</v>
      </c>
      <c r="E136">
        <v>0</v>
      </c>
      <c r="F136">
        <v>0</v>
      </c>
      <c r="G136">
        <v>0</v>
      </c>
      <c r="H136">
        <v>0</v>
      </c>
      <c r="I136">
        <v>0</v>
      </c>
    </row>
    <row r="137" spans="1:9" x14ac:dyDescent="0.3">
      <c r="A137" s="11" t="s">
        <v>152</v>
      </c>
      <c r="B137">
        <f>SUM(B138:B140)</f>
        <v>755</v>
      </c>
      <c r="C137">
        <v>0</v>
      </c>
      <c r="D137">
        <v>0</v>
      </c>
      <c r="E137">
        <v>0</v>
      </c>
      <c r="F137">
        <v>0</v>
      </c>
      <c r="G137">
        <v>0</v>
      </c>
      <c r="H137">
        <v>0</v>
      </c>
      <c r="I137">
        <v>0</v>
      </c>
    </row>
    <row r="138" spans="1:9" x14ac:dyDescent="0.3">
      <c r="A138" s="11" t="s">
        <v>114</v>
      </c>
      <c r="B138">
        <v>452</v>
      </c>
      <c r="C138">
        <v>0</v>
      </c>
      <c r="D138">
        <v>0</v>
      </c>
      <c r="E138">
        <v>0</v>
      </c>
      <c r="F138">
        <v>0</v>
      </c>
      <c r="G138">
        <v>0</v>
      </c>
      <c r="H138">
        <v>0</v>
      </c>
      <c r="I138">
        <v>0</v>
      </c>
    </row>
    <row r="139" spans="1:9" x14ac:dyDescent="0.3">
      <c r="A139" s="11" t="s">
        <v>115</v>
      </c>
      <c r="B139">
        <v>230</v>
      </c>
      <c r="C139">
        <v>0</v>
      </c>
      <c r="D139">
        <v>0</v>
      </c>
      <c r="E139">
        <v>0</v>
      </c>
      <c r="F139">
        <v>0</v>
      </c>
      <c r="G139">
        <v>0</v>
      </c>
      <c r="H139">
        <v>0</v>
      </c>
      <c r="I139">
        <v>0</v>
      </c>
    </row>
    <row r="140" spans="1:9" x14ac:dyDescent="0.3">
      <c r="A140" s="11" t="s">
        <v>116</v>
      </c>
      <c r="B140">
        <v>73</v>
      </c>
      <c r="C140">
        <v>0</v>
      </c>
      <c r="D140">
        <v>0</v>
      </c>
      <c r="E140">
        <v>0</v>
      </c>
      <c r="F140">
        <v>0</v>
      </c>
      <c r="G140">
        <v>0</v>
      </c>
      <c r="H140">
        <v>0</v>
      </c>
      <c r="I140">
        <v>0</v>
      </c>
    </row>
    <row r="141" spans="1:9" x14ac:dyDescent="0.3">
      <c r="A141" s="11" t="s">
        <v>153</v>
      </c>
      <c r="B141">
        <f>SUM(B142:B144)</f>
        <v>3898</v>
      </c>
      <c r="C141">
        <v>0</v>
      </c>
      <c r="D141">
        <v>0</v>
      </c>
      <c r="E141">
        <v>0</v>
      </c>
      <c r="F141">
        <v>0</v>
      </c>
      <c r="G141">
        <v>0</v>
      </c>
      <c r="H141">
        <v>0</v>
      </c>
      <c r="I141">
        <v>0</v>
      </c>
    </row>
    <row r="142" spans="1:9" x14ac:dyDescent="0.3">
      <c r="A142" s="11" t="s">
        <v>114</v>
      </c>
      <c r="B142">
        <v>2641</v>
      </c>
      <c r="C142">
        <v>0</v>
      </c>
      <c r="D142">
        <v>0</v>
      </c>
      <c r="E142">
        <v>0</v>
      </c>
      <c r="F142">
        <v>0</v>
      </c>
      <c r="G142">
        <v>0</v>
      </c>
      <c r="H142">
        <v>0</v>
      </c>
      <c r="I142">
        <v>0</v>
      </c>
    </row>
    <row r="143" spans="1:9" x14ac:dyDescent="0.3">
      <c r="A143" s="11" t="s">
        <v>115</v>
      </c>
      <c r="B143">
        <v>1021</v>
      </c>
      <c r="C143">
        <v>0</v>
      </c>
      <c r="D143">
        <v>0</v>
      </c>
      <c r="E143">
        <v>0</v>
      </c>
      <c r="F143">
        <v>0</v>
      </c>
      <c r="G143">
        <v>0</v>
      </c>
      <c r="H143">
        <v>0</v>
      </c>
      <c r="I143">
        <v>0</v>
      </c>
    </row>
    <row r="144" spans="1:9" x14ac:dyDescent="0.3">
      <c r="A144" s="11" t="s">
        <v>116</v>
      </c>
      <c r="B144">
        <v>236</v>
      </c>
      <c r="C144">
        <v>0</v>
      </c>
      <c r="D144">
        <v>0</v>
      </c>
      <c r="E144">
        <v>0</v>
      </c>
      <c r="F144">
        <v>0</v>
      </c>
      <c r="G144">
        <v>0</v>
      </c>
      <c r="H144">
        <v>0</v>
      </c>
      <c r="I144">
        <v>0</v>
      </c>
    </row>
    <row r="145" spans="1:9" x14ac:dyDescent="0.3">
      <c r="A145" s="2" t="s">
        <v>108</v>
      </c>
      <c r="B145" s="3">
        <v>115</v>
      </c>
      <c r="C145" s="3">
        <v>73</v>
      </c>
      <c r="D145" s="3">
        <v>73</v>
      </c>
      <c r="E145" s="3">
        <v>88</v>
      </c>
      <c r="F145" s="3">
        <v>42</v>
      </c>
      <c r="G145" s="3">
        <v>30</v>
      </c>
      <c r="H145" s="3">
        <v>25</v>
      </c>
      <c r="I145" s="3">
        <v>102</v>
      </c>
    </row>
    <row r="146" spans="1:9" x14ac:dyDescent="0.3">
      <c r="A146" s="4" t="s">
        <v>104</v>
      </c>
      <c r="B146" s="5">
        <f>+B113+B129+B121+B133+B145+B137+B141</f>
        <v>28701</v>
      </c>
      <c r="C146" s="5">
        <f t="shared" ref="C146:I146" si="39">+C113+C117+C121+C125+C145</f>
        <v>30507</v>
      </c>
      <c r="D146" s="5">
        <f t="shared" si="39"/>
        <v>32233</v>
      </c>
      <c r="E146" s="5">
        <f t="shared" si="39"/>
        <v>34485</v>
      </c>
      <c r="F146" s="5">
        <f t="shared" si="39"/>
        <v>37218</v>
      </c>
      <c r="G146" s="5">
        <f t="shared" si="39"/>
        <v>35568</v>
      </c>
      <c r="H146" s="5">
        <f t="shared" si="39"/>
        <v>42293</v>
      </c>
      <c r="I146" s="5">
        <f t="shared" si="39"/>
        <v>44436</v>
      </c>
    </row>
    <row r="147" spans="1:9" x14ac:dyDescent="0.3">
      <c r="A147" s="2" t="s">
        <v>105</v>
      </c>
      <c r="B147" s="3">
        <v>1982</v>
      </c>
      <c r="C147" s="3">
        <v>1955</v>
      </c>
      <c r="D147" s="3">
        <v>2042</v>
      </c>
      <c r="E147" s="3">
        <v>1886</v>
      </c>
      <c r="F147" s="3">
        <v>1906</v>
      </c>
      <c r="G147" s="3">
        <v>1846</v>
      </c>
      <c r="H147" s="3">
        <f>+SUM(H148:H151)</f>
        <v>2205</v>
      </c>
      <c r="I147" s="3">
        <f>+SUM(I148:I151)</f>
        <v>2346</v>
      </c>
    </row>
    <row r="148" spans="1:9" x14ac:dyDescent="0.3">
      <c r="A148" s="11" t="s">
        <v>114</v>
      </c>
      <c r="B148" s="3">
        <v>0</v>
      </c>
      <c r="C148" s="3">
        <v>0</v>
      </c>
      <c r="D148" s="3">
        <v>0</v>
      </c>
      <c r="E148" s="3">
        <v>1611</v>
      </c>
      <c r="F148" s="3">
        <v>1658</v>
      </c>
      <c r="G148" s="3">
        <v>1642</v>
      </c>
      <c r="H148" s="3">
        <v>1986</v>
      </c>
      <c r="I148" s="3">
        <v>2094</v>
      </c>
    </row>
    <row r="149" spans="1:9" x14ac:dyDescent="0.3">
      <c r="A149" s="11" t="s">
        <v>115</v>
      </c>
      <c r="B149" s="3">
        <v>0</v>
      </c>
      <c r="C149" s="3">
        <v>0</v>
      </c>
      <c r="D149" s="3">
        <v>0</v>
      </c>
      <c r="E149" s="3">
        <v>144</v>
      </c>
      <c r="F149" s="3">
        <v>118</v>
      </c>
      <c r="G149" s="3">
        <v>89</v>
      </c>
      <c r="H149" s="3">
        <v>104</v>
      </c>
      <c r="I149" s="3">
        <v>103</v>
      </c>
    </row>
    <row r="150" spans="1:9" x14ac:dyDescent="0.3">
      <c r="A150" s="11" t="s">
        <v>116</v>
      </c>
      <c r="B150" s="3">
        <v>0</v>
      </c>
      <c r="C150" s="3">
        <v>0</v>
      </c>
      <c r="D150" s="3">
        <v>0</v>
      </c>
      <c r="E150" s="3">
        <v>28</v>
      </c>
      <c r="F150" s="3">
        <v>24</v>
      </c>
      <c r="G150" s="3">
        <v>25</v>
      </c>
      <c r="H150" s="3">
        <v>29</v>
      </c>
      <c r="I150" s="3">
        <v>26</v>
      </c>
    </row>
    <row r="151" spans="1:9" x14ac:dyDescent="0.3">
      <c r="A151" s="11" t="s">
        <v>122</v>
      </c>
      <c r="B151" s="3">
        <v>0</v>
      </c>
      <c r="C151" s="3">
        <v>0</v>
      </c>
      <c r="D151" s="3">
        <v>0</v>
      </c>
      <c r="E151" s="3">
        <v>103</v>
      </c>
      <c r="F151" s="3">
        <v>106</v>
      </c>
      <c r="G151" s="3">
        <v>90</v>
      </c>
      <c r="H151" s="3">
        <v>86</v>
      </c>
      <c r="I151" s="3">
        <v>123</v>
      </c>
    </row>
    <row r="152" spans="1:9" x14ac:dyDescent="0.3">
      <c r="A152" s="2" t="s">
        <v>109</v>
      </c>
      <c r="B152" s="3">
        <v>-82</v>
      </c>
      <c r="C152" s="3">
        <v>-86</v>
      </c>
      <c r="D152" s="3">
        <v>75</v>
      </c>
      <c r="E152" s="3">
        <v>26</v>
      </c>
      <c r="F152" s="3">
        <v>-7</v>
      </c>
      <c r="G152" s="3">
        <v>-11</v>
      </c>
      <c r="H152" s="3">
        <v>40</v>
      </c>
      <c r="I152" s="3">
        <v>-72</v>
      </c>
    </row>
    <row r="153" spans="1:9" ht="15" thickBot="1" x14ac:dyDescent="0.35">
      <c r="A153" s="6" t="s">
        <v>106</v>
      </c>
      <c r="B153" s="7">
        <f t="shared" ref="B153:H153" si="40">+B146+B147+B152</f>
        <v>30601</v>
      </c>
      <c r="C153" s="7">
        <f t="shared" si="40"/>
        <v>32376</v>
      </c>
      <c r="D153" s="7">
        <f t="shared" si="40"/>
        <v>34350</v>
      </c>
      <c r="E153" s="7">
        <f t="shared" si="40"/>
        <v>36397</v>
      </c>
      <c r="F153" s="7">
        <f t="shared" si="40"/>
        <v>39117</v>
      </c>
      <c r="G153" s="7">
        <f t="shared" si="40"/>
        <v>37403</v>
      </c>
      <c r="H153" s="7">
        <f t="shared" si="40"/>
        <v>44538</v>
      </c>
      <c r="I153" s="7">
        <f>+I146+I147+I152</f>
        <v>46710</v>
      </c>
    </row>
    <row r="154" spans="1:9" s="12" customFormat="1" ht="15" thickTop="1" x14ac:dyDescent="0.3">
      <c r="A154" s="12" t="s">
        <v>112</v>
      </c>
      <c r="B154" s="13">
        <f>+I153-I2</f>
        <v>0</v>
      </c>
      <c r="C154" s="13">
        <f t="shared" ref="C154:G154" si="41">+C153-C2</f>
        <v>0</v>
      </c>
      <c r="D154" s="13">
        <f t="shared" si="41"/>
        <v>0</v>
      </c>
      <c r="E154" s="13">
        <f t="shared" si="41"/>
        <v>0</v>
      </c>
      <c r="F154" s="13">
        <f t="shared" si="41"/>
        <v>0</v>
      </c>
      <c r="G154" s="13">
        <f t="shared" si="41"/>
        <v>0</v>
      </c>
      <c r="H154" s="13">
        <f>+H153-H2</f>
        <v>0</v>
      </c>
    </row>
    <row r="155" spans="1:9" x14ac:dyDescent="0.3">
      <c r="A155" s="1" t="s">
        <v>111</v>
      </c>
    </row>
    <row r="156" spans="1:9" x14ac:dyDescent="0.3">
      <c r="A156" s="2" t="s">
        <v>101</v>
      </c>
      <c r="B156" s="3">
        <v>3645</v>
      </c>
      <c r="C156" s="3">
        <v>3763</v>
      </c>
      <c r="D156" s="3">
        <v>3875</v>
      </c>
      <c r="E156" s="3">
        <v>3600</v>
      </c>
      <c r="F156" s="3">
        <v>3925</v>
      </c>
      <c r="G156" s="3">
        <v>2899</v>
      </c>
      <c r="H156" s="3">
        <v>5089</v>
      </c>
      <c r="I156" s="3">
        <v>5114</v>
      </c>
    </row>
    <row r="157" spans="1:9" x14ac:dyDescent="0.3">
      <c r="A157" s="2" t="s">
        <v>102</v>
      </c>
      <c r="B157" s="3">
        <v>0</v>
      </c>
      <c r="C157" s="3">
        <v>1787</v>
      </c>
      <c r="D157" s="3">
        <v>1507</v>
      </c>
      <c r="E157" s="3">
        <v>1587</v>
      </c>
      <c r="F157" s="3">
        <v>1995</v>
      </c>
      <c r="G157" s="3">
        <v>1541</v>
      </c>
      <c r="H157" s="3">
        <v>2435</v>
      </c>
      <c r="I157" s="3">
        <v>3293</v>
      </c>
    </row>
    <row r="158" spans="1:9" x14ac:dyDescent="0.3">
      <c r="A158" s="2" t="s">
        <v>103</v>
      </c>
      <c r="B158" s="3">
        <v>993</v>
      </c>
      <c r="C158" s="3">
        <v>1372</v>
      </c>
      <c r="D158" s="3">
        <v>1507</v>
      </c>
      <c r="E158" s="3">
        <v>1807</v>
      </c>
      <c r="F158" s="3">
        <v>2376</v>
      </c>
      <c r="G158" s="3">
        <v>2490</v>
      </c>
      <c r="H158" s="3">
        <v>3243</v>
      </c>
      <c r="I158" s="3">
        <v>2365</v>
      </c>
    </row>
    <row r="159" spans="1:9" x14ac:dyDescent="0.3">
      <c r="A159" s="2" t="s">
        <v>107</v>
      </c>
      <c r="B159" s="3">
        <v>0</v>
      </c>
      <c r="C159" s="3">
        <v>1002</v>
      </c>
      <c r="D159" s="3">
        <v>980</v>
      </c>
      <c r="E159" s="3">
        <v>1189</v>
      </c>
      <c r="F159" s="3">
        <v>1323</v>
      </c>
      <c r="G159" s="3">
        <v>1184</v>
      </c>
      <c r="H159" s="3">
        <v>1530</v>
      </c>
      <c r="I159" s="3">
        <v>1896</v>
      </c>
    </row>
    <row r="160" spans="1:9" x14ac:dyDescent="0.3">
      <c r="A160" s="2" t="s">
        <v>150</v>
      </c>
      <c r="B160" s="3">
        <v>1275</v>
      </c>
      <c r="C160" s="3">
        <v>0</v>
      </c>
      <c r="D160" s="3">
        <v>0</v>
      </c>
      <c r="E160" s="3">
        <v>0</v>
      </c>
      <c r="F160" s="3">
        <v>0</v>
      </c>
      <c r="G160" s="3">
        <v>0</v>
      </c>
      <c r="H160" s="3">
        <v>0</v>
      </c>
      <c r="I160" s="3">
        <v>0</v>
      </c>
    </row>
    <row r="161" spans="1:9" x14ac:dyDescent="0.3">
      <c r="A161" s="2" t="s">
        <v>151</v>
      </c>
      <c r="B161" s="3">
        <v>249</v>
      </c>
      <c r="C161" s="3">
        <v>0</v>
      </c>
      <c r="D161" s="3">
        <v>0</v>
      </c>
      <c r="E161" s="3">
        <v>0</v>
      </c>
      <c r="F161" s="3">
        <v>0</v>
      </c>
      <c r="G161" s="3">
        <v>0</v>
      </c>
      <c r="H161" s="3">
        <v>0</v>
      </c>
      <c r="I161" s="3">
        <v>0</v>
      </c>
    </row>
    <row r="162" spans="1:9" x14ac:dyDescent="0.3">
      <c r="A162" s="2" t="s">
        <v>152</v>
      </c>
      <c r="B162" s="3">
        <v>100</v>
      </c>
      <c r="C162" s="3">
        <v>0</v>
      </c>
      <c r="D162" s="3">
        <v>0</v>
      </c>
      <c r="E162" s="3">
        <v>0</v>
      </c>
      <c r="F162" s="3">
        <v>0</v>
      </c>
      <c r="G162" s="3">
        <v>0</v>
      </c>
      <c r="H162" s="3">
        <v>0</v>
      </c>
      <c r="I162" s="3">
        <v>0</v>
      </c>
    </row>
    <row r="163" spans="1:9" x14ac:dyDescent="0.3">
      <c r="A163" s="2" t="s">
        <v>153</v>
      </c>
      <c r="B163" s="3">
        <v>818</v>
      </c>
      <c r="C163" s="3">
        <v>0</v>
      </c>
      <c r="D163" s="3">
        <v>0</v>
      </c>
      <c r="E163" s="3">
        <v>0</v>
      </c>
      <c r="F163" s="3">
        <v>0</v>
      </c>
      <c r="G163" s="3">
        <v>0</v>
      </c>
      <c r="H163" s="3">
        <v>0</v>
      </c>
      <c r="I163" s="3">
        <v>0</v>
      </c>
    </row>
    <row r="164" spans="1:9" x14ac:dyDescent="0.3">
      <c r="A164" s="2" t="s">
        <v>108</v>
      </c>
      <c r="B164" s="3">
        <v>-2267</v>
      </c>
      <c r="C164" s="3">
        <v>-2596</v>
      </c>
      <c r="D164" s="3">
        <v>-2677</v>
      </c>
      <c r="E164" s="3">
        <v>-2658</v>
      </c>
      <c r="F164" s="3">
        <v>-3262</v>
      </c>
      <c r="G164" s="3">
        <v>-3468</v>
      </c>
      <c r="H164" s="3">
        <v>-3656</v>
      </c>
      <c r="I164" s="3">
        <v>-4262</v>
      </c>
    </row>
    <row r="165" spans="1:9" x14ac:dyDescent="0.3">
      <c r="A165" s="4" t="s">
        <v>104</v>
      </c>
      <c r="B165" s="5">
        <f t="shared" ref="B165:I165" si="42">+SUM(B156:B164)</f>
        <v>4813</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105</v>
      </c>
      <c r="B166" s="3">
        <v>517</v>
      </c>
      <c r="C166" s="3">
        <v>487</v>
      </c>
      <c r="D166" s="3">
        <v>477</v>
      </c>
      <c r="E166" s="3">
        <v>310</v>
      </c>
      <c r="F166" s="3">
        <v>303</v>
      </c>
      <c r="G166" s="3">
        <v>297</v>
      </c>
      <c r="H166" s="3">
        <v>543</v>
      </c>
      <c r="I166" s="3">
        <v>669</v>
      </c>
    </row>
    <row r="167" spans="1:9" x14ac:dyDescent="0.3">
      <c r="A167" s="2" t="s">
        <v>109</v>
      </c>
      <c r="B167" s="3">
        <v>-1097</v>
      </c>
      <c r="C167" s="3">
        <v>-1173</v>
      </c>
      <c r="D167" s="3">
        <v>-724</v>
      </c>
      <c r="E167" s="3">
        <v>-1456</v>
      </c>
      <c r="F167" s="3">
        <v>-1810</v>
      </c>
      <c r="G167" s="3">
        <v>-1967</v>
      </c>
      <c r="H167" s="3">
        <v>-2261</v>
      </c>
      <c r="I167" s="3">
        <v>-2219</v>
      </c>
    </row>
    <row r="168" spans="1:9" ht="15" thickBot="1" x14ac:dyDescent="0.35">
      <c r="A168" s="6" t="s">
        <v>113</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2" customFormat="1" ht="15" thickTop="1" x14ac:dyDescent="0.3">
      <c r="A169" s="12" t="s">
        <v>112</v>
      </c>
      <c r="B169" s="13">
        <f t="shared" ref="B169:H169" si="50">+B168-B10-B8</f>
        <v>0</v>
      </c>
      <c r="C169" s="13">
        <f t="shared" si="50"/>
        <v>0</v>
      </c>
      <c r="D169" s="13">
        <f t="shared" si="50"/>
        <v>0</v>
      </c>
      <c r="E169" s="13">
        <f t="shared" si="50"/>
        <v>0</v>
      </c>
      <c r="F169" s="13">
        <f t="shared" si="50"/>
        <v>0</v>
      </c>
      <c r="G169" s="13">
        <f t="shared" si="50"/>
        <v>0</v>
      </c>
      <c r="H169" s="13">
        <f t="shared" si="50"/>
        <v>0</v>
      </c>
      <c r="I169" s="13">
        <f>+I168-I10-I8</f>
        <v>0</v>
      </c>
    </row>
    <row r="170" spans="1:9" x14ac:dyDescent="0.3">
      <c r="A170" s="1" t="s">
        <v>118</v>
      </c>
    </row>
    <row r="171" spans="1:9" x14ac:dyDescent="0.3">
      <c r="A171" s="2" t="s">
        <v>101</v>
      </c>
      <c r="B171" s="3">
        <v>632</v>
      </c>
      <c r="C171" s="3">
        <v>742</v>
      </c>
      <c r="D171" s="3">
        <v>819</v>
      </c>
      <c r="E171" s="3">
        <v>848</v>
      </c>
      <c r="F171" s="3">
        <v>814</v>
      </c>
      <c r="G171" s="3">
        <v>645</v>
      </c>
      <c r="H171" s="3">
        <v>617</v>
      </c>
      <c r="I171" s="3">
        <v>639</v>
      </c>
    </row>
    <row r="172" spans="1:9" x14ac:dyDescent="0.3">
      <c r="A172" s="2" t="s">
        <v>102</v>
      </c>
      <c r="B172" s="3">
        <v>0</v>
      </c>
      <c r="C172" s="3">
        <v>0</v>
      </c>
      <c r="D172" s="3">
        <v>709</v>
      </c>
      <c r="E172" s="3">
        <v>849</v>
      </c>
      <c r="F172" s="3">
        <v>929</v>
      </c>
      <c r="G172" s="3">
        <v>885</v>
      </c>
      <c r="H172" s="3">
        <v>982</v>
      </c>
      <c r="I172" s="3">
        <v>920</v>
      </c>
    </row>
    <row r="173" spans="1:9" x14ac:dyDescent="0.3">
      <c r="A173" s="2" t="s">
        <v>103</v>
      </c>
      <c r="B173" s="3">
        <v>254</v>
      </c>
      <c r="C173" s="3">
        <v>234</v>
      </c>
      <c r="D173" s="3">
        <v>225</v>
      </c>
      <c r="E173" s="3">
        <v>256</v>
      </c>
      <c r="F173" s="3">
        <v>237</v>
      </c>
      <c r="G173" s="3">
        <v>214</v>
      </c>
      <c r="H173" s="3">
        <v>288</v>
      </c>
      <c r="I173" s="3">
        <v>303</v>
      </c>
    </row>
    <row r="174" spans="1:9" x14ac:dyDescent="0.3">
      <c r="A174" s="2" t="s">
        <v>119</v>
      </c>
      <c r="B174" s="3">
        <v>0</v>
      </c>
      <c r="C174" s="3">
        <v>0</v>
      </c>
      <c r="D174" s="3">
        <v>340</v>
      </c>
      <c r="E174" s="3">
        <v>339</v>
      </c>
      <c r="F174" s="3">
        <v>326</v>
      </c>
      <c r="G174" s="3">
        <v>296</v>
      </c>
      <c r="H174" s="3">
        <v>304</v>
      </c>
      <c r="I174" s="3">
        <v>274</v>
      </c>
    </row>
    <row r="175" spans="1:9" x14ac:dyDescent="0.3">
      <c r="A175" s="2" t="s">
        <v>150</v>
      </c>
      <c r="B175" s="3">
        <v>451</v>
      </c>
      <c r="C175" s="3">
        <v>589</v>
      </c>
      <c r="D175" s="3">
        <v>0</v>
      </c>
      <c r="E175" s="3">
        <v>0</v>
      </c>
      <c r="F175" s="3">
        <v>0</v>
      </c>
      <c r="G175" s="3">
        <v>0</v>
      </c>
      <c r="H175" s="3">
        <v>0</v>
      </c>
      <c r="I175" s="3">
        <v>0</v>
      </c>
    </row>
    <row r="176" spans="1:9" x14ac:dyDescent="0.3">
      <c r="A176" s="2" t="s">
        <v>151</v>
      </c>
      <c r="B176" s="3">
        <v>47</v>
      </c>
      <c r="C176" s="3">
        <v>50</v>
      </c>
      <c r="D176" s="3">
        <v>0</v>
      </c>
      <c r="E176" s="3">
        <v>0</v>
      </c>
      <c r="F176" s="3">
        <v>0</v>
      </c>
      <c r="G176" s="3">
        <v>0</v>
      </c>
      <c r="H176" s="3">
        <v>0</v>
      </c>
      <c r="I176" s="3">
        <v>0</v>
      </c>
    </row>
    <row r="177" spans="1:9" x14ac:dyDescent="0.3">
      <c r="A177" s="2" t="s">
        <v>152</v>
      </c>
      <c r="B177" s="3">
        <v>205</v>
      </c>
      <c r="C177" s="3">
        <v>223</v>
      </c>
      <c r="D177" s="3">
        <v>0</v>
      </c>
      <c r="E177" s="3">
        <v>0</v>
      </c>
      <c r="F177" s="3">
        <v>0</v>
      </c>
      <c r="G177" s="3">
        <v>0</v>
      </c>
      <c r="H177" s="3">
        <v>0</v>
      </c>
      <c r="I177" s="3">
        <v>0</v>
      </c>
    </row>
    <row r="178" spans="1:9" x14ac:dyDescent="0.3">
      <c r="A178" s="2" t="s">
        <v>153</v>
      </c>
      <c r="B178" s="3">
        <v>103</v>
      </c>
      <c r="C178" s="3">
        <v>109</v>
      </c>
      <c r="D178" s="3">
        <v>0</v>
      </c>
      <c r="E178" s="3">
        <v>0</v>
      </c>
      <c r="F178" s="3">
        <v>0</v>
      </c>
      <c r="G178" s="3">
        <v>0</v>
      </c>
      <c r="H178" s="3">
        <v>0</v>
      </c>
      <c r="I178" s="3">
        <v>0</v>
      </c>
    </row>
    <row r="179" spans="1:9" x14ac:dyDescent="0.3">
      <c r="A179" s="2" t="s">
        <v>108</v>
      </c>
      <c r="B179" s="3">
        <v>484</v>
      </c>
      <c r="C179" s="3">
        <v>511</v>
      </c>
      <c r="D179" s="3">
        <v>533</v>
      </c>
      <c r="E179" s="3">
        <v>597</v>
      </c>
      <c r="F179" s="3">
        <v>665</v>
      </c>
      <c r="G179" s="3">
        <v>830</v>
      </c>
      <c r="H179" s="3">
        <v>780</v>
      </c>
      <c r="I179" s="3">
        <v>789</v>
      </c>
    </row>
    <row r="180" spans="1:9" x14ac:dyDescent="0.3">
      <c r="A180" s="4" t="s">
        <v>120</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105</v>
      </c>
      <c r="B181" s="3">
        <v>122</v>
      </c>
      <c r="C181" s="3">
        <v>125</v>
      </c>
      <c r="D181" s="3">
        <v>125</v>
      </c>
      <c r="E181" s="3">
        <v>115</v>
      </c>
      <c r="F181" s="3">
        <v>100</v>
      </c>
      <c r="G181" s="3">
        <v>80</v>
      </c>
      <c r="H181" s="3">
        <v>63</v>
      </c>
      <c r="I181" s="3">
        <v>49</v>
      </c>
    </row>
    <row r="182" spans="1:9" x14ac:dyDescent="0.3">
      <c r="A182" s="2" t="s">
        <v>109</v>
      </c>
      <c r="B182" s="3">
        <v>713</v>
      </c>
      <c r="C182" s="3">
        <v>937</v>
      </c>
      <c r="D182" s="3">
        <v>1238</v>
      </c>
      <c r="E182" s="3">
        <v>1450</v>
      </c>
      <c r="F182" s="3">
        <v>1673</v>
      </c>
      <c r="G182" s="3">
        <v>1916</v>
      </c>
      <c r="H182" s="3">
        <v>1870</v>
      </c>
      <c r="I182" s="3">
        <v>1817</v>
      </c>
    </row>
    <row r="183" spans="1:9" ht="15" thickBot="1" x14ac:dyDescent="0.35">
      <c r="A183" s="6" t="s">
        <v>121</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2" t="s">
        <v>112</v>
      </c>
      <c r="B184" s="13">
        <f t="shared" ref="B184:H184" si="53">+B183-B31</f>
        <v>0</v>
      </c>
      <c r="C184" s="13">
        <f t="shared" si="53"/>
        <v>0</v>
      </c>
      <c r="D184" s="13">
        <f t="shared" si="53"/>
        <v>0</v>
      </c>
      <c r="E184" s="13">
        <f t="shared" si="53"/>
        <v>0</v>
      </c>
      <c r="F184" s="13">
        <f t="shared" si="53"/>
        <v>0</v>
      </c>
      <c r="G184" s="13">
        <f t="shared" si="53"/>
        <v>0</v>
      </c>
      <c r="H184" s="13">
        <f t="shared" si="53"/>
        <v>0</v>
      </c>
      <c r="I184" s="13">
        <f>+I183-I31</f>
        <v>0</v>
      </c>
    </row>
    <row r="185" spans="1:9" x14ac:dyDescent="0.3">
      <c r="A185" s="1" t="s">
        <v>123</v>
      </c>
    </row>
    <row r="186" spans="1:9" x14ac:dyDescent="0.3">
      <c r="A186" s="2" t="s">
        <v>101</v>
      </c>
      <c r="B186" s="3">
        <v>208</v>
      </c>
      <c r="C186" s="3">
        <v>242</v>
      </c>
      <c r="D186" s="3">
        <v>223</v>
      </c>
      <c r="E186" s="3">
        <v>196</v>
      </c>
      <c r="F186" s="3">
        <v>117</v>
      </c>
      <c r="G186" s="3">
        <v>110</v>
      </c>
      <c r="H186" s="3">
        <v>98</v>
      </c>
      <c r="I186" s="3">
        <v>146</v>
      </c>
    </row>
    <row r="187" spans="1:9" x14ac:dyDescent="0.3">
      <c r="A187" s="2" t="s">
        <v>102</v>
      </c>
      <c r="B187" s="3">
        <v>0</v>
      </c>
      <c r="C187" s="3">
        <v>234</v>
      </c>
      <c r="D187" s="3">
        <v>173</v>
      </c>
      <c r="E187" s="3">
        <v>240</v>
      </c>
      <c r="F187" s="3">
        <v>233</v>
      </c>
      <c r="G187" s="3">
        <v>139</v>
      </c>
      <c r="H187" s="3">
        <v>153</v>
      </c>
      <c r="I187" s="3">
        <v>197</v>
      </c>
    </row>
    <row r="188" spans="1:9" x14ac:dyDescent="0.3">
      <c r="A188" s="2" t="s">
        <v>103</v>
      </c>
      <c r="B188" s="3">
        <v>69</v>
      </c>
      <c r="C188" s="3">
        <v>44</v>
      </c>
      <c r="D188" s="3">
        <v>51</v>
      </c>
      <c r="E188" s="3">
        <v>76</v>
      </c>
      <c r="F188" s="3">
        <v>49</v>
      </c>
      <c r="G188" s="3">
        <v>28</v>
      </c>
      <c r="H188" s="3">
        <v>94</v>
      </c>
      <c r="I188" s="3">
        <v>78</v>
      </c>
    </row>
    <row r="189" spans="1:9" x14ac:dyDescent="0.3">
      <c r="A189" s="2" t="s">
        <v>119</v>
      </c>
      <c r="B189" s="3">
        <v>0</v>
      </c>
      <c r="C189" s="3">
        <v>62</v>
      </c>
      <c r="D189" s="3">
        <v>59</v>
      </c>
      <c r="E189" s="3">
        <v>49</v>
      </c>
      <c r="F189" s="3">
        <v>47</v>
      </c>
      <c r="G189" s="3">
        <v>41</v>
      </c>
      <c r="H189" s="3">
        <v>54</v>
      </c>
      <c r="I189" s="3">
        <v>56</v>
      </c>
    </row>
    <row r="190" spans="1:9" x14ac:dyDescent="0.3">
      <c r="A190" s="2" t="s">
        <v>150</v>
      </c>
      <c r="B190" s="3">
        <v>216</v>
      </c>
      <c r="C190" s="3">
        <v>0</v>
      </c>
      <c r="D190" s="3">
        <v>0</v>
      </c>
      <c r="E190" s="3">
        <v>0</v>
      </c>
      <c r="F190" s="3">
        <v>0</v>
      </c>
      <c r="G190" s="3">
        <v>0</v>
      </c>
      <c r="H190" s="3">
        <v>0</v>
      </c>
      <c r="I190" s="3">
        <v>0</v>
      </c>
    </row>
    <row r="191" spans="1:9" x14ac:dyDescent="0.3">
      <c r="A191" s="2" t="s">
        <v>151</v>
      </c>
      <c r="B191" s="3">
        <v>20</v>
      </c>
      <c r="C191" s="3">
        <v>0</v>
      </c>
      <c r="D191" s="3">
        <v>0</v>
      </c>
      <c r="E191" s="3">
        <v>0</v>
      </c>
      <c r="F191" s="3">
        <v>0</v>
      </c>
      <c r="G191" s="3">
        <v>0</v>
      </c>
      <c r="H191" s="3">
        <v>0</v>
      </c>
      <c r="I191" s="3">
        <v>0</v>
      </c>
    </row>
    <row r="192" spans="1:9" x14ac:dyDescent="0.3">
      <c r="A192" s="2" t="s">
        <v>152</v>
      </c>
      <c r="B192" s="3">
        <v>15</v>
      </c>
      <c r="C192" s="3">
        <v>0</v>
      </c>
      <c r="D192" s="3">
        <v>0</v>
      </c>
      <c r="E192" s="3">
        <v>0</v>
      </c>
      <c r="F192" s="3">
        <v>0</v>
      </c>
      <c r="G192" s="3">
        <v>0</v>
      </c>
      <c r="H192" s="3">
        <v>0</v>
      </c>
      <c r="I192" s="3">
        <v>0</v>
      </c>
    </row>
    <row r="193" spans="1:9" x14ac:dyDescent="0.3">
      <c r="A193" s="2" t="s">
        <v>153</v>
      </c>
      <c r="B193" s="3">
        <v>37</v>
      </c>
      <c r="C193" s="3">
        <v>0</v>
      </c>
      <c r="D193" s="3">
        <v>0</v>
      </c>
      <c r="E193" s="3">
        <v>0</v>
      </c>
      <c r="F193" s="3">
        <v>0</v>
      </c>
      <c r="G193" s="3">
        <v>0</v>
      </c>
      <c r="H193" s="3">
        <v>0</v>
      </c>
      <c r="I193" s="3">
        <v>0</v>
      </c>
    </row>
    <row r="194" spans="1:9" x14ac:dyDescent="0.3">
      <c r="A194" s="2" t="s">
        <v>108</v>
      </c>
      <c r="B194" s="3">
        <v>225</v>
      </c>
      <c r="C194" s="3">
        <v>258</v>
      </c>
      <c r="D194" s="3">
        <v>278</v>
      </c>
      <c r="E194" s="3">
        <v>286</v>
      </c>
      <c r="F194" s="3">
        <v>278</v>
      </c>
      <c r="G194" s="3">
        <v>438</v>
      </c>
      <c r="H194" s="3">
        <v>278</v>
      </c>
      <c r="I194" s="3">
        <v>222</v>
      </c>
    </row>
    <row r="195" spans="1:9" x14ac:dyDescent="0.3">
      <c r="A195" s="4" t="s">
        <v>120</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105</v>
      </c>
      <c r="B196" s="3">
        <v>69</v>
      </c>
      <c r="C196" s="3">
        <v>39</v>
      </c>
      <c r="D196" s="3">
        <v>30</v>
      </c>
      <c r="E196" s="3">
        <v>22</v>
      </c>
      <c r="F196" s="3">
        <v>18</v>
      </c>
      <c r="G196" s="3">
        <v>12</v>
      </c>
      <c r="H196" s="3">
        <v>7</v>
      </c>
      <c r="I196" s="3">
        <v>9</v>
      </c>
    </row>
    <row r="197" spans="1:9" x14ac:dyDescent="0.3">
      <c r="A197" s="2" t="s">
        <v>109</v>
      </c>
      <c r="B197" s="3">
        <f t="shared" ref="B197:H197" si="55">-(SUM(B195:B196)+B82)</f>
        <v>104</v>
      </c>
      <c r="C197" s="3">
        <f t="shared" si="55"/>
        <v>264</v>
      </c>
      <c r="D197" s="3">
        <f t="shared" si="55"/>
        <v>291</v>
      </c>
      <c r="E197" s="3">
        <f t="shared" si="55"/>
        <v>159</v>
      </c>
      <c r="F197" s="3">
        <f t="shared" si="55"/>
        <v>377</v>
      </c>
      <c r="G197" s="3">
        <f t="shared" si="55"/>
        <v>318</v>
      </c>
      <c r="H197" s="3">
        <f t="shared" si="55"/>
        <v>11</v>
      </c>
      <c r="I197" s="3">
        <f>-(SUM(I195:I196)+I82)</f>
        <v>50</v>
      </c>
    </row>
    <row r="198" spans="1:9" ht="15" thickBot="1" x14ac:dyDescent="0.35">
      <c r="A198" s="6" t="s">
        <v>124</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2" t="s">
        <v>112</v>
      </c>
      <c r="B199" s="13">
        <f t="shared" ref="B199:H199" si="57">+B198+B82</f>
        <v>0</v>
      </c>
      <c r="C199" s="13">
        <f t="shared" si="57"/>
        <v>0</v>
      </c>
      <c r="D199" s="13">
        <f t="shared" si="57"/>
        <v>0</v>
      </c>
      <c r="E199" s="13">
        <f t="shared" si="57"/>
        <v>0</v>
      </c>
      <c r="F199" s="13">
        <f t="shared" si="57"/>
        <v>0</v>
      </c>
      <c r="G199" s="13">
        <f t="shared" si="57"/>
        <v>0</v>
      </c>
      <c r="H199" s="13">
        <f t="shared" si="57"/>
        <v>0</v>
      </c>
      <c r="I199" s="13">
        <f>+I198+I82</f>
        <v>0</v>
      </c>
    </row>
    <row r="200" spans="1:9" x14ac:dyDescent="0.3">
      <c r="A200" s="1" t="s">
        <v>125</v>
      </c>
    </row>
    <row r="201" spans="1:9" x14ac:dyDescent="0.3">
      <c r="A201" s="2" t="s">
        <v>101</v>
      </c>
      <c r="B201" s="3">
        <v>121</v>
      </c>
      <c r="C201" s="3">
        <v>133</v>
      </c>
      <c r="D201" s="3">
        <v>140</v>
      </c>
      <c r="E201" s="3">
        <v>160</v>
      </c>
      <c r="F201" s="3">
        <v>149</v>
      </c>
      <c r="G201" s="3">
        <v>148</v>
      </c>
      <c r="H201" s="3">
        <v>130</v>
      </c>
      <c r="I201" s="3">
        <v>124</v>
      </c>
    </row>
    <row r="202" spans="1:9" x14ac:dyDescent="0.3">
      <c r="A202" s="2" t="s">
        <v>102</v>
      </c>
      <c r="B202" s="3">
        <v>0</v>
      </c>
      <c r="C202" s="3">
        <v>85</v>
      </c>
      <c r="D202" s="3">
        <v>106</v>
      </c>
      <c r="E202" s="3">
        <v>116</v>
      </c>
      <c r="F202" s="3">
        <v>111</v>
      </c>
      <c r="G202" s="3">
        <v>132</v>
      </c>
      <c r="H202" s="3">
        <v>136</v>
      </c>
      <c r="I202" s="3">
        <v>134</v>
      </c>
    </row>
    <row r="203" spans="1:9" x14ac:dyDescent="0.3">
      <c r="A203" s="2" t="s">
        <v>103</v>
      </c>
      <c r="B203" s="3">
        <v>46</v>
      </c>
      <c r="C203" s="3">
        <v>48</v>
      </c>
      <c r="D203" s="3">
        <v>54</v>
      </c>
      <c r="E203" s="3">
        <v>56</v>
      </c>
      <c r="F203" s="3">
        <v>50</v>
      </c>
      <c r="G203" s="3">
        <v>44</v>
      </c>
      <c r="H203" s="3">
        <v>46</v>
      </c>
      <c r="I203" s="3">
        <v>41</v>
      </c>
    </row>
    <row r="204" spans="1:9" x14ac:dyDescent="0.3">
      <c r="A204" s="2" t="s">
        <v>107</v>
      </c>
      <c r="B204" s="3">
        <v>0</v>
      </c>
      <c r="C204" s="3">
        <v>42</v>
      </c>
      <c r="D204" s="3">
        <v>54</v>
      </c>
      <c r="E204" s="3">
        <v>55</v>
      </c>
      <c r="F204" s="3">
        <v>53</v>
      </c>
      <c r="G204" s="3">
        <v>46</v>
      </c>
      <c r="H204" s="3">
        <v>43</v>
      </c>
      <c r="I204" s="3">
        <v>42</v>
      </c>
    </row>
    <row r="205" spans="1:9" x14ac:dyDescent="0.3">
      <c r="A205" s="2" t="s">
        <v>150</v>
      </c>
      <c r="B205" s="3">
        <v>75</v>
      </c>
      <c r="C205" s="3">
        <v>0</v>
      </c>
      <c r="D205" s="3">
        <v>0</v>
      </c>
      <c r="E205" s="3">
        <v>0</v>
      </c>
      <c r="F205" s="3">
        <v>0</v>
      </c>
      <c r="G205" s="3">
        <v>0</v>
      </c>
      <c r="H205" s="3">
        <v>0</v>
      </c>
      <c r="I205" s="3">
        <v>0</v>
      </c>
    </row>
    <row r="206" spans="1:9" x14ac:dyDescent="0.3">
      <c r="A206" s="2" t="s">
        <v>151</v>
      </c>
      <c r="B206" s="3">
        <v>12</v>
      </c>
      <c r="C206" s="3">
        <v>0</v>
      </c>
      <c r="D206" s="3">
        <v>0</v>
      </c>
      <c r="E206" s="3">
        <v>0</v>
      </c>
      <c r="F206" s="3">
        <v>0</v>
      </c>
      <c r="G206" s="3">
        <v>0</v>
      </c>
      <c r="H206" s="3">
        <v>0</v>
      </c>
      <c r="I206" s="3">
        <v>0</v>
      </c>
    </row>
    <row r="207" spans="1:9" x14ac:dyDescent="0.3">
      <c r="A207" s="2" t="s">
        <v>152</v>
      </c>
      <c r="B207" s="3">
        <v>22</v>
      </c>
      <c r="C207" s="3">
        <v>0</v>
      </c>
      <c r="D207" s="3">
        <v>0</v>
      </c>
      <c r="E207" s="3">
        <v>0</v>
      </c>
      <c r="F207" s="3">
        <v>0</v>
      </c>
      <c r="G207" s="3">
        <v>0</v>
      </c>
      <c r="H207" s="3">
        <v>0</v>
      </c>
      <c r="I207" s="3">
        <v>0</v>
      </c>
    </row>
    <row r="208" spans="1:9" x14ac:dyDescent="0.3">
      <c r="A208" s="2" t="s">
        <v>153</v>
      </c>
      <c r="B208" s="3">
        <v>27</v>
      </c>
      <c r="C208" s="3">
        <v>0</v>
      </c>
      <c r="D208" s="3">
        <v>0</v>
      </c>
      <c r="E208" s="3">
        <v>0</v>
      </c>
      <c r="F208" s="3">
        <v>0</v>
      </c>
      <c r="G208" s="3">
        <v>0</v>
      </c>
      <c r="H208" s="3">
        <v>0</v>
      </c>
      <c r="I208" s="3">
        <v>0</v>
      </c>
    </row>
    <row r="209" spans="1:9" x14ac:dyDescent="0.3">
      <c r="A209" s="2" t="s">
        <v>108</v>
      </c>
      <c r="B209" s="3">
        <v>210</v>
      </c>
      <c r="C209" s="3">
        <v>230</v>
      </c>
      <c r="D209" s="3">
        <v>233</v>
      </c>
      <c r="E209" s="3">
        <v>217</v>
      </c>
      <c r="F209" s="3">
        <v>195</v>
      </c>
      <c r="G209" s="3">
        <v>214</v>
      </c>
      <c r="H209" s="3">
        <v>222</v>
      </c>
      <c r="I209" s="3">
        <v>220</v>
      </c>
    </row>
    <row r="210" spans="1:9" x14ac:dyDescent="0.3">
      <c r="A210" s="4" t="s">
        <v>120</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105</v>
      </c>
      <c r="B211" s="3">
        <v>18</v>
      </c>
      <c r="C211" s="3">
        <v>27</v>
      </c>
      <c r="D211" s="3">
        <v>28</v>
      </c>
      <c r="E211" s="3">
        <v>33</v>
      </c>
      <c r="F211" s="3">
        <v>31</v>
      </c>
      <c r="G211" s="3">
        <v>25</v>
      </c>
      <c r="H211" s="3">
        <v>26</v>
      </c>
      <c r="I211" s="3">
        <v>22</v>
      </c>
    </row>
    <row r="212" spans="1:9" x14ac:dyDescent="0.3">
      <c r="A212" s="2" t="s">
        <v>109</v>
      </c>
      <c r="B212" s="3">
        <v>75</v>
      </c>
      <c r="C212" s="3">
        <v>84</v>
      </c>
      <c r="D212" s="3">
        <v>91</v>
      </c>
      <c r="E212" s="3">
        <v>110</v>
      </c>
      <c r="F212" s="3">
        <v>116</v>
      </c>
      <c r="G212" s="3">
        <v>112</v>
      </c>
      <c r="H212" s="3">
        <v>141</v>
      </c>
      <c r="I212" s="3">
        <v>134</v>
      </c>
    </row>
    <row r="213" spans="1:9" ht="15" thickBot="1" x14ac:dyDescent="0.35">
      <c r="A213" s="6" t="s">
        <v>126</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2" t="s">
        <v>112</v>
      </c>
      <c r="B214" s="13">
        <f t="shared" ref="B214:H214" si="60">+B213-B66</f>
        <v>0</v>
      </c>
      <c r="C214" s="13">
        <f t="shared" si="60"/>
        <v>0</v>
      </c>
      <c r="D214" s="13">
        <f t="shared" si="60"/>
        <v>0</v>
      </c>
      <c r="E214" s="13">
        <f t="shared" si="60"/>
        <v>0</v>
      </c>
      <c r="F214" s="13">
        <f t="shared" si="60"/>
        <v>0</v>
      </c>
      <c r="G214" s="13">
        <f t="shared" si="60"/>
        <v>0</v>
      </c>
      <c r="H214" s="13">
        <f t="shared" si="60"/>
        <v>0</v>
      </c>
      <c r="I214" s="13">
        <f>+I213-I66</f>
        <v>0</v>
      </c>
    </row>
    <row r="215" spans="1:9" x14ac:dyDescent="0.3">
      <c r="A215" s="14" t="s">
        <v>127</v>
      </c>
      <c r="B215" s="14"/>
      <c r="C215" s="14"/>
      <c r="D215" s="14"/>
      <c r="E215" s="14"/>
      <c r="F215" s="14"/>
      <c r="G215" s="14"/>
      <c r="H215" s="14"/>
      <c r="I215" s="14"/>
    </row>
    <row r="216" spans="1:9" x14ac:dyDescent="0.3">
      <c r="A216" s="28" t="s">
        <v>128</v>
      </c>
    </row>
    <row r="217" spans="1:9" x14ac:dyDescent="0.3">
      <c r="A217" s="33" t="s">
        <v>101</v>
      </c>
      <c r="B217" s="34">
        <v>0.12</v>
      </c>
      <c r="C217" s="34">
        <v>0.08</v>
      </c>
      <c r="D217" s="34">
        <v>0.03</v>
      </c>
      <c r="E217" s="34">
        <v>-0.02</v>
      </c>
      <c r="F217" s="34">
        <v>7.0000000000000007E-2</v>
      </c>
      <c r="G217" s="34">
        <v>-0.09</v>
      </c>
      <c r="H217" s="34">
        <v>0.19</v>
      </c>
      <c r="I217" s="34">
        <v>7.0000000000000007E-2</v>
      </c>
    </row>
    <row r="218" spans="1:9" x14ac:dyDescent="0.3">
      <c r="A218" s="31" t="s">
        <v>114</v>
      </c>
      <c r="B218" s="30">
        <v>0.14000000000000001</v>
      </c>
      <c r="C218" s="30">
        <v>0.1</v>
      </c>
      <c r="D218" s="30">
        <v>0.04</v>
      </c>
      <c r="E218" s="30">
        <v>-0.04</v>
      </c>
      <c r="F218" s="30">
        <v>0.08</v>
      </c>
      <c r="G218" s="30">
        <v>-7.0000000000000007E-2</v>
      </c>
      <c r="H218" s="30">
        <v>0.25</v>
      </c>
      <c r="I218" s="30">
        <v>0.05</v>
      </c>
    </row>
    <row r="219" spans="1:9" x14ac:dyDescent="0.3">
      <c r="A219" s="31" t="s">
        <v>115</v>
      </c>
      <c r="B219" s="30">
        <v>0.12</v>
      </c>
      <c r="C219" s="30">
        <v>0.08</v>
      </c>
      <c r="D219" s="30">
        <v>0.03</v>
      </c>
      <c r="E219" s="30">
        <v>0.01</v>
      </c>
      <c r="F219" s="30">
        <v>7.0000000000000007E-2</v>
      </c>
      <c r="G219" s="30">
        <v>-0.12</v>
      </c>
      <c r="H219" s="30">
        <v>0.08</v>
      </c>
      <c r="I219" s="30">
        <v>0.09</v>
      </c>
    </row>
    <row r="220" spans="1:9" x14ac:dyDescent="0.3">
      <c r="A220" s="31" t="s">
        <v>116</v>
      </c>
      <c r="B220" s="30">
        <v>-0.05</v>
      </c>
      <c r="C220" s="30">
        <v>-0.13</v>
      </c>
      <c r="D220" s="30">
        <v>-0.1</v>
      </c>
      <c r="E220" s="30">
        <v>-0.08</v>
      </c>
      <c r="F220" s="30">
        <v>0</v>
      </c>
      <c r="G220" s="30">
        <v>-0.14000000000000001</v>
      </c>
      <c r="H220" s="30">
        <v>-0.02</v>
      </c>
      <c r="I220" s="30">
        <v>0.25</v>
      </c>
    </row>
    <row r="221" spans="1:9" x14ac:dyDescent="0.3">
      <c r="A221" s="33" t="s">
        <v>102</v>
      </c>
      <c r="B221" s="34">
        <v>0</v>
      </c>
      <c r="C221" s="34">
        <v>0</v>
      </c>
      <c r="D221" s="34">
        <v>0</v>
      </c>
      <c r="E221" s="34">
        <v>0.09</v>
      </c>
      <c r="F221" s="34">
        <v>0.11</v>
      </c>
      <c r="G221" s="34">
        <v>-0.01</v>
      </c>
      <c r="H221" s="34">
        <v>0.23</v>
      </c>
      <c r="I221" s="34">
        <v>0.12</v>
      </c>
    </row>
    <row r="222" spans="1:9" x14ac:dyDescent="0.3">
      <c r="A222" s="31" t="s">
        <v>114</v>
      </c>
      <c r="B222" s="34">
        <v>0</v>
      </c>
      <c r="C222" s="34">
        <v>0</v>
      </c>
      <c r="D222" s="34">
        <v>0</v>
      </c>
      <c r="E222" s="30">
        <v>0.06</v>
      </c>
      <c r="F222" s="30">
        <v>0.12</v>
      </c>
      <c r="G222" s="30">
        <v>-0.03</v>
      </c>
      <c r="H222" s="30">
        <v>0.18</v>
      </c>
      <c r="I222" s="30">
        <v>0.09</v>
      </c>
    </row>
    <row r="223" spans="1:9" x14ac:dyDescent="0.3">
      <c r="A223" s="31" t="s">
        <v>115</v>
      </c>
      <c r="B223" s="34">
        <v>0</v>
      </c>
      <c r="C223" s="34">
        <v>0</v>
      </c>
      <c r="D223" s="34">
        <v>0</v>
      </c>
      <c r="E223" s="30">
        <v>0.16</v>
      </c>
      <c r="F223" s="30">
        <v>0.09</v>
      </c>
      <c r="G223" s="30">
        <v>0.02</v>
      </c>
      <c r="H223" s="30">
        <v>0.31</v>
      </c>
      <c r="I223" s="30">
        <v>0.16</v>
      </c>
    </row>
    <row r="224" spans="1:9" x14ac:dyDescent="0.3">
      <c r="A224" s="31" t="s">
        <v>116</v>
      </c>
      <c r="B224" s="34">
        <v>0</v>
      </c>
      <c r="C224" s="34">
        <v>0</v>
      </c>
      <c r="D224" s="34">
        <v>0</v>
      </c>
      <c r="E224" s="30">
        <v>0.06</v>
      </c>
      <c r="F224" s="30">
        <v>0.05</v>
      </c>
      <c r="G224" s="30">
        <v>-0.03</v>
      </c>
      <c r="H224" s="30">
        <v>0.22</v>
      </c>
      <c r="I224" s="30">
        <v>0.17</v>
      </c>
    </row>
    <row r="225" spans="1:9" x14ac:dyDescent="0.3">
      <c r="A225" s="33" t="s">
        <v>103</v>
      </c>
      <c r="B225" s="34">
        <v>0.19</v>
      </c>
      <c r="C225" s="34">
        <v>0.27</v>
      </c>
      <c r="D225" s="34">
        <v>0.17</v>
      </c>
      <c r="E225" s="34">
        <v>0.18</v>
      </c>
      <c r="F225" s="34">
        <v>0.24</v>
      </c>
      <c r="G225" s="34">
        <v>0.11</v>
      </c>
      <c r="H225" s="34">
        <v>0.24</v>
      </c>
      <c r="I225" s="34">
        <v>-0.13</v>
      </c>
    </row>
    <row r="226" spans="1:9" x14ac:dyDescent="0.3">
      <c r="A226" s="31" t="s">
        <v>114</v>
      </c>
      <c r="B226" s="30">
        <v>0.28000000000000003</v>
      </c>
      <c r="C226" s="30">
        <v>0.33</v>
      </c>
      <c r="D226" s="30">
        <v>0.18</v>
      </c>
      <c r="E226" s="30">
        <v>0.16</v>
      </c>
      <c r="F226" s="30">
        <v>0.25</v>
      </c>
      <c r="G226" s="30">
        <v>0.12</v>
      </c>
      <c r="H226" s="30">
        <v>0.24</v>
      </c>
      <c r="I226" s="30">
        <v>-0.1</v>
      </c>
    </row>
    <row r="227" spans="1:9" x14ac:dyDescent="0.3">
      <c r="A227" s="31" t="s">
        <v>115</v>
      </c>
      <c r="B227" s="30">
        <v>7.0000000000000007E-2</v>
      </c>
      <c r="C227" s="30">
        <v>0.17</v>
      </c>
      <c r="D227" s="30">
        <v>0.18</v>
      </c>
      <c r="E227" s="30">
        <v>0.23</v>
      </c>
      <c r="F227" s="30">
        <v>0.23</v>
      </c>
      <c r="G227" s="30">
        <v>0.08</v>
      </c>
      <c r="H227" s="30">
        <v>0.24</v>
      </c>
      <c r="I227" s="30">
        <v>-0.21</v>
      </c>
    </row>
    <row r="228" spans="1:9" x14ac:dyDescent="0.3">
      <c r="A228" s="31" t="s">
        <v>116</v>
      </c>
      <c r="B228" s="30">
        <v>0.01</v>
      </c>
      <c r="C228" s="30">
        <v>7.0000000000000007E-2</v>
      </c>
      <c r="D228" s="30">
        <v>0.03</v>
      </c>
      <c r="E228" s="30">
        <v>-0.01</v>
      </c>
      <c r="F228" s="30">
        <v>0.08</v>
      </c>
      <c r="G228" s="30">
        <v>0.11</v>
      </c>
      <c r="H228" s="30">
        <v>0.32</v>
      </c>
      <c r="I228" s="30">
        <v>-0.06</v>
      </c>
    </row>
    <row r="229" spans="1:9" x14ac:dyDescent="0.3">
      <c r="A229" s="33" t="s">
        <v>107</v>
      </c>
      <c r="B229" s="34">
        <v>0</v>
      </c>
      <c r="C229" s="34">
        <v>0</v>
      </c>
      <c r="D229" s="34">
        <v>0</v>
      </c>
      <c r="E229" s="34">
        <v>0.1</v>
      </c>
      <c r="F229" s="34">
        <v>0.13</v>
      </c>
      <c r="G229" s="34">
        <v>0.01</v>
      </c>
      <c r="H229" s="34">
        <v>0.06</v>
      </c>
      <c r="I229" s="34">
        <v>0.16</v>
      </c>
    </row>
    <row r="230" spans="1:9" x14ac:dyDescent="0.3">
      <c r="A230" s="31" t="s">
        <v>114</v>
      </c>
      <c r="B230" s="34">
        <v>0</v>
      </c>
      <c r="C230" s="34">
        <v>0</v>
      </c>
      <c r="D230" s="34">
        <v>0</v>
      </c>
      <c r="E230" s="30">
        <v>0.09</v>
      </c>
      <c r="F230" s="30">
        <v>0.12</v>
      </c>
      <c r="G230" s="30">
        <v>0</v>
      </c>
      <c r="H230" s="30">
        <v>0.06</v>
      </c>
      <c r="I230" s="30">
        <v>0.17</v>
      </c>
    </row>
    <row r="231" spans="1:9" x14ac:dyDescent="0.3">
      <c r="A231" s="31" t="s">
        <v>115</v>
      </c>
      <c r="B231" s="34">
        <v>0</v>
      </c>
      <c r="C231" s="34">
        <v>0</v>
      </c>
      <c r="D231" s="34">
        <v>0</v>
      </c>
      <c r="E231" s="30">
        <v>0.15</v>
      </c>
      <c r="F231" s="30">
        <v>0.15</v>
      </c>
      <c r="G231" s="30">
        <v>0.03</v>
      </c>
      <c r="H231" s="30">
        <v>0.09</v>
      </c>
      <c r="I231" s="30">
        <v>0.12</v>
      </c>
    </row>
    <row r="232" spans="1:9" x14ac:dyDescent="0.3">
      <c r="A232" s="31" t="s">
        <v>116</v>
      </c>
      <c r="B232" s="34">
        <v>0</v>
      </c>
      <c r="C232" s="34">
        <v>0</v>
      </c>
      <c r="D232" s="34">
        <v>0</v>
      </c>
      <c r="E232" s="30">
        <v>-0.08</v>
      </c>
      <c r="F232" s="30">
        <v>0.08</v>
      </c>
      <c r="G232" s="30">
        <v>-0.04</v>
      </c>
      <c r="H232" s="30">
        <v>-0.11</v>
      </c>
      <c r="I232" s="30">
        <v>0.28000000000000003</v>
      </c>
    </row>
    <row r="233" spans="1:9" x14ac:dyDescent="0.3">
      <c r="A233" s="49" t="s">
        <v>150</v>
      </c>
      <c r="B233" s="30">
        <v>0.21</v>
      </c>
      <c r="C233" s="30">
        <v>0.14000000000000001</v>
      </c>
      <c r="D233" s="30">
        <v>0.11</v>
      </c>
      <c r="E233" s="30">
        <v>0</v>
      </c>
      <c r="F233" s="30">
        <v>0</v>
      </c>
      <c r="G233" s="30">
        <v>0</v>
      </c>
      <c r="H233" s="30">
        <v>0</v>
      </c>
      <c r="I233" s="30">
        <v>0</v>
      </c>
    </row>
    <row r="234" spans="1:9" x14ac:dyDescent="0.3">
      <c r="A234" s="31" t="s">
        <v>114</v>
      </c>
      <c r="B234" s="30">
        <v>0.25</v>
      </c>
      <c r="C234" s="30">
        <v>0.14000000000000001</v>
      </c>
      <c r="D234" s="30">
        <v>7.0000000000000007E-2</v>
      </c>
      <c r="E234" s="30">
        <v>0</v>
      </c>
      <c r="F234" s="30">
        <v>0</v>
      </c>
      <c r="G234" s="30">
        <v>0</v>
      </c>
      <c r="H234" s="30">
        <v>0</v>
      </c>
      <c r="I234" s="30">
        <v>0</v>
      </c>
    </row>
    <row r="235" spans="1:9" x14ac:dyDescent="0.3">
      <c r="A235" s="31" t="s">
        <v>115</v>
      </c>
      <c r="B235" s="30">
        <v>0.14000000000000001</v>
      </c>
      <c r="C235" s="30">
        <v>0.16</v>
      </c>
      <c r="D235" s="30">
        <v>0.21</v>
      </c>
      <c r="E235" s="30">
        <v>0</v>
      </c>
      <c r="F235" s="30">
        <v>0</v>
      </c>
      <c r="G235" s="30">
        <v>0</v>
      </c>
      <c r="H235" s="30">
        <v>0</v>
      </c>
      <c r="I235" s="30">
        <v>0</v>
      </c>
    </row>
    <row r="236" spans="1:9" x14ac:dyDescent="0.3">
      <c r="A236" s="31" t="s">
        <v>116</v>
      </c>
      <c r="B236" s="30">
        <v>0.15</v>
      </c>
      <c r="C236" s="30">
        <v>0.08</v>
      </c>
      <c r="D236" s="30">
        <v>7.0000000000000007E-2</v>
      </c>
      <c r="E236" s="30">
        <v>0</v>
      </c>
      <c r="F236" s="30">
        <v>0</v>
      </c>
      <c r="G236" s="30">
        <v>0</v>
      </c>
      <c r="H236" s="30">
        <v>0</v>
      </c>
      <c r="I236" s="30">
        <v>0</v>
      </c>
    </row>
    <row r="237" spans="1:9" x14ac:dyDescent="0.3">
      <c r="A237" s="49" t="s">
        <v>151</v>
      </c>
      <c r="B237" s="30">
        <v>0.15</v>
      </c>
      <c r="C237" s="30">
        <v>0.17</v>
      </c>
      <c r="D237" s="30">
        <v>7.0000000000000007E-2</v>
      </c>
      <c r="E237" s="30">
        <v>0</v>
      </c>
      <c r="F237" s="30">
        <v>0</v>
      </c>
      <c r="G237" s="30">
        <v>0</v>
      </c>
      <c r="H237" s="30">
        <v>0</v>
      </c>
      <c r="I237" s="30">
        <v>0</v>
      </c>
    </row>
    <row r="238" spans="1:9" x14ac:dyDescent="0.3">
      <c r="A238" s="31" t="s">
        <v>114</v>
      </c>
      <c r="B238" s="30">
        <v>0.22</v>
      </c>
      <c r="C238" s="30">
        <v>0.23</v>
      </c>
      <c r="D238" s="30">
        <v>0.09</v>
      </c>
      <c r="E238" s="30">
        <v>0</v>
      </c>
      <c r="F238" s="30">
        <v>0</v>
      </c>
      <c r="G238" s="30">
        <v>0</v>
      </c>
      <c r="H238" s="30">
        <v>0</v>
      </c>
      <c r="I238" s="30">
        <v>0</v>
      </c>
    </row>
    <row r="239" spans="1:9" x14ac:dyDescent="0.3">
      <c r="A239" s="31" t="s">
        <v>115</v>
      </c>
      <c r="B239" s="30">
        <v>0.05</v>
      </c>
      <c r="C239" s="30">
        <v>0.09</v>
      </c>
      <c r="D239" s="30">
        <v>0.04</v>
      </c>
      <c r="E239" s="30">
        <v>0</v>
      </c>
      <c r="F239" s="30">
        <v>0</v>
      </c>
      <c r="G239" s="30">
        <v>0</v>
      </c>
      <c r="H239" s="30">
        <v>0</v>
      </c>
      <c r="I239" s="30">
        <v>0</v>
      </c>
    </row>
    <row r="240" spans="1:9" x14ac:dyDescent="0.3">
      <c r="A240" s="31" t="s">
        <v>116</v>
      </c>
      <c r="B240" s="30">
        <v>0.14000000000000001</v>
      </c>
      <c r="C240" s="30">
        <v>7.0000000000000007E-2</v>
      </c>
      <c r="D240" s="30">
        <v>0.06</v>
      </c>
      <c r="E240" s="30">
        <v>0</v>
      </c>
      <c r="F240" s="30">
        <v>0</v>
      </c>
      <c r="G240" s="30">
        <v>0</v>
      </c>
      <c r="H240" s="30">
        <v>0</v>
      </c>
      <c r="I240" s="30">
        <v>0</v>
      </c>
    </row>
    <row r="241" spans="1:9" x14ac:dyDescent="0.3">
      <c r="A241" s="49" t="s">
        <v>152</v>
      </c>
      <c r="B241" s="30">
        <v>0.09</v>
      </c>
      <c r="C241" s="30">
        <v>0.22</v>
      </c>
      <c r="D241" s="30">
        <v>7.0000000000000007E-2</v>
      </c>
      <c r="E241" s="30">
        <v>0</v>
      </c>
      <c r="F241" s="30">
        <v>0</v>
      </c>
      <c r="G241" s="30">
        <v>0</v>
      </c>
      <c r="H241" s="30">
        <v>0</v>
      </c>
      <c r="I241" s="30">
        <v>0</v>
      </c>
    </row>
    <row r="242" spans="1:9" x14ac:dyDescent="0.3">
      <c r="A242" s="31" t="s">
        <v>114</v>
      </c>
      <c r="B242" s="30">
        <v>0.23</v>
      </c>
      <c r="C242" s="30">
        <v>0.34</v>
      </c>
      <c r="D242" s="30">
        <v>7.0000000000000007E-2</v>
      </c>
      <c r="E242" s="30">
        <v>0</v>
      </c>
      <c r="F242" s="30">
        <v>0</v>
      </c>
      <c r="G242" s="30">
        <v>0</v>
      </c>
      <c r="H242" s="30">
        <v>0</v>
      </c>
      <c r="I242" s="30">
        <v>0</v>
      </c>
    </row>
    <row r="243" spans="1:9" x14ac:dyDescent="0.3">
      <c r="A243" s="31" t="s">
        <v>115</v>
      </c>
      <c r="B243" s="30">
        <v>-0.08</v>
      </c>
      <c r="C243" s="30">
        <v>0.05</v>
      </c>
      <c r="D243" s="30">
        <v>0.1</v>
      </c>
      <c r="E243" s="30">
        <v>0</v>
      </c>
      <c r="F243" s="30">
        <v>0</v>
      </c>
      <c r="G243" s="30">
        <v>0</v>
      </c>
      <c r="H243" s="30">
        <v>0</v>
      </c>
      <c r="I243" s="30">
        <v>0</v>
      </c>
    </row>
    <row r="244" spans="1:9" x14ac:dyDescent="0.3">
      <c r="A244" s="31" t="s">
        <v>116</v>
      </c>
      <c r="B244" s="30">
        <v>-0.06</v>
      </c>
      <c r="C244" s="30">
        <v>0.03</v>
      </c>
      <c r="D244" s="30">
        <v>-0.06</v>
      </c>
      <c r="E244" s="30">
        <v>0</v>
      </c>
      <c r="F244" s="30">
        <v>0</v>
      </c>
      <c r="G244" s="30">
        <v>0</v>
      </c>
      <c r="H244" s="30">
        <v>0</v>
      </c>
      <c r="I244" s="30">
        <v>0</v>
      </c>
    </row>
    <row r="245" spans="1:9" x14ac:dyDescent="0.3">
      <c r="A245" s="49" t="s">
        <v>153</v>
      </c>
      <c r="B245" s="30">
        <v>0.08</v>
      </c>
      <c r="C245" s="30">
        <v>0.13</v>
      </c>
      <c r="D245" s="30">
        <v>0.14000000000000001</v>
      </c>
      <c r="E245" s="30">
        <v>0</v>
      </c>
      <c r="F245" s="30">
        <v>0</v>
      </c>
      <c r="G245" s="30">
        <v>0</v>
      </c>
      <c r="H245" s="30">
        <v>0</v>
      </c>
      <c r="I245" s="30">
        <v>0</v>
      </c>
    </row>
    <row r="246" spans="1:9" x14ac:dyDescent="0.3">
      <c r="A246" s="31" t="s">
        <v>114</v>
      </c>
      <c r="B246" s="30">
        <v>0.09</v>
      </c>
      <c r="C246" s="30">
        <v>0.14000000000000001</v>
      </c>
      <c r="D246" s="30">
        <v>0.17</v>
      </c>
      <c r="E246" s="30">
        <v>0</v>
      </c>
      <c r="F246" s="30">
        <v>0</v>
      </c>
      <c r="G246" s="30">
        <v>0</v>
      </c>
      <c r="H246" s="30">
        <v>0</v>
      </c>
      <c r="I246" s="30">
        <v>0</v>
      </c>
    </row>
    <row r="247" spans="1:9" x14ac:dyDescent="0.3">
      <c r="A247" s="31" t="s">
        <v>115</v>
      </c>
      <c r="B247" s="30">
        <v>0.05</v>
      </c>
      <c r="C247" s="30">
        <v>0.11</v>
      </c>
      <c r="D247" s="30">
        <v>0.08</v>
      </c>
      <c r="E247" s="30">
        <v>0</v>
      </c>
      <c r="F247" s="30">
        <v>0</v>
      </c>
      <c r="G247" s="30">
        <v>0</v>
      </c>
      <c r="H247" s="30">
        <v>0</v>
      </c>
      <c r="I247" s="30">
        <v>0</v>
      </c>
    </row>
    <row r="248" spans="1:9" x14ac:dyDescent="0.3">
      <c r="A248" s="31" t="s">
        <v>116</v>
      </c>
      <c r="B248" s="30">
        <v>0.05</v>
      </c>
      <c r="C248" s="30">
        <v>0.11</v>
      </c>
      <c r="D248" s="30">
        <v>0.02</v>
      </c>
      <c r="E248" s="30">
        <v>0</v>
      </c>
      <c r="F248" s="30">
        <v>0</v>
      </c>
      <c r="G248" s="30">
        <v>0</v>
      </c>
      <c r="H248" s="30">
        <v>0</v>
      </c>
      <c r="I248" s="30">
        <v>0</v>
      </c>
    </row>
    <row r="249" spans="1:9" x14ac:dyDescent="0.3">
      <c r="A249" s="33" t="s">
        <v>108</v>
      </c>
      <c r="B249" s="34">
        <v>-0.02</v>
      </c>
      <c r="C249" s="34">
        <v>-0.3</v>
      </c>
      <c r="D249" s="34">
        <v>0.02</v>
      </c>
      <c r="E249" s="34">
        <v>0.12</v>
      </c>
      <c r="F249" s="34">
        <v>-0.53</v>
      </c>
      <c r="G249" s="34">
        <v>-0.26</v>
      </c>
      <c r="H249" s="34">
        <v>-0.17</v>
      </c>
      <c r="I249" s="34">
        <v>3.02</v>
      </c>
    </row>
    <row r="250" spans="1:9" x14ac:dyDescent="0.3">
      <c r="A250" s="35" t="s">
        <v>104</v>
      </c>
      <c r="B250" s="37">
        <v>0.14000000000000001</v>
      </c>
      <c r="C250" s="37">
        <v>0.13</v>
      </c>
      <c r="D250" s="37">
        <v>0.08</v>
      </c>
      <c r="E250" s="37">
        <v>0.05</v>
      </c>
      <c r="F250" s="37">
        <v>0.11</v>
      </c>
      <c r="G250" s="37">
        <v>-0.02</v>
      </c>
      <c r="H250" s="37">
        <v>0.17</v>
      </c>
      <c r="I250" s="37">
        <v>0.06</v>
      </c>
    </row>
    <row r="251" spans="1:9" x14ac:dyDescent="0.3">
      <c r="A251" s="33" t="s">
        <v>105</v>
      </c>
      <c r="B251" s="34">
        <v>0.21</v>
      </c>
      <c r="C251" s="34">
        <v>0.02</v>
      </c>
      <c r="D251" s="34">
        <v>0.06</v>
      </c>
      <c r="E251" s="34">
        <v>-0.11</v>
      </c>
      <c r="F251" s="34">
        <v>0.03</v>
      </c>
      <c r="G251" s="34">
        <v>-0.01</v>
      </c>
      <c r="H251" s="34">
        <v>0.19</v>
      </c>
      <c r="I251" s="34">
        <v>7.0000000000000007E-2</v>
      </c>
    </row>
    <row r="252" spans="1:9" x14ac:dyDescent="0.3">
      <c r="A252" s="31" t="s">
        <v>114</v>
      </c>
      <c r="B252" s="30">
        <v>0</v>
      </c>
      <c r="C252" s="30">
        <v>0</v>
      </c>
      <c r="D252" s="30">
        <v>0</v>
      </c>
      <c r="E252" s="30">
        <v>0</v>
      </c>
      <c r="F252" s="30">
        <v>0.05</v>
      </c>
      <c r="G252" s="30">
        <v>0.01</v>
      </c>
      <c r="H252" s="30">
        <v>0.21</v>
      </c>
      <c r="I252" s="30">
        <v>0.06</v>
      </c>
    </row>
    <row r="253" spans="1:9" x14ac:dyDescent="0.3">
      <c r="A253" s="31" t="s">
        <v>115</v>
      </c>
      <c r="B253" s="30">
        <v>0</v>
      </c>
      <c r="C253" s="30">
        <v>0</v>
      </c>
      <c r="D253" s="30">
        <v>0</v>
      </c>
      <c r="E253" s="30">
        <v>0</v>
      </c>
      <c r="F253" s="30">
        <v>-0.17</v>
      </c>
      <c r="G253" s="30">
        <v>-0.22</v>
      </c>
      <c r="H253" s="30">
        <v>0.17</v>
      </c>
      <c r="I253" s="30">
        <v>-0.03</v>
      </c>
    </row>
    <row r="254" spans="1:9" x14ac:dyDescent="0.3">
      <c r="A254" s="31" t="s">
        <v>116</v>
      </c>
      <c r="B254" s="30">
        <v>0</v>
      </c>
      <c r="C254" s="30">
        <v>0</v>
      </c>
      <c r="D254" s="30">
        <v>0</v>
      </c>
      <c r="E254" s="30">
        <v>0</v>
      </c>
      <c r="F254" s="30">
        <v>-0.13</v>
      </c>
      <c r="G254" s="30">
        <v>0.08</v>
      </c>
      <c r="H254" s="30">
        <v>0.16</v>
      </c>
      <c r="I254" s="30">
        <v>-0.16</v>
      </c>
    </row>
    <row r="255" spans="1:9" x14ac:dyDescent="0.3">
      <c r="A255" s="31" t="s">
        <v>122</v>
      </c>
      <c r="B255" s="30">
        <v>0</v>
      </c>
      <c r="C255" s="30">
        <v>0</v>
      </c>
      <c r="D255" s="30">
        <v>0</v>
      </c>
      <c r="E255" s="30">
        <v>0</v>
      </c>
      <c r="F255" s="30">
        <v>0.04</v>
      </c>
      <c r="G255" s="30">
        <v>-0.14000000000000001</v>
      </c>
      <c r="H255" s="30">
        <v>-0.04</v>
      </c>
      <c r="I255" s="30">
        <v>0.42</v>
      </c>
    </row>
    <row r="256" spans="1:9" x14ac:dyDescent="0.3">
      <c r="A256" s="29" t="s">
        <v>109</v>
      </c>
      <c r="B256" s="30">
        <v>0</v>
      </c>
      <c r="C256" s="30">
        <v>0</v>
      </c>
      <c r="D256" s="30">
        <v>0</v>
      </c>
      <c r="E256" s="30">
        <v>0</v>
      </c>
      <c r="F256" s="30">
        <v>0</v>
      </c>
      <c r="G256" s="30">
        <v>0</v>
      </c>
      <c r="H256" s="30">
        <v>0</v>
      </c>
      <c r="I256" s="30">
        <v>0</v>
      </c>
    </row>
    <row r="257" spans="1:9" ht="15" thickBot="1" x14ac:dyDescent="0.35">
      <c r="A257" s="32" t="s">
        <v>106</v>
      </c>
      <c r="B257" s="36">
        <v>0.14000000000000001</v>
      </c>
      <c r="C257" s="36">
        <v>0.12</v>
      </c>
      <c r="D257" s="36">
        <v>0.08</v>
      </c>
      <c r="E257" s="36">
        <v>0.04</v>
      </c>
      <c r="F257" s="36">
        <v>0.11</v>
      </c>
      <c r="G257" s="36">
        <v>-0.02</v>
      </c>
      <c r="H257" s="36">
        <v>0.17</v>
      </c>
      <c r="I257" s="36">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9"/>
  <sheetViews>
    <sheetView tabSelected="1" zoomScale="60" zoomScaleNormal="60" workbookViewId="0">
      <selection activeCell="B32" sqref="B32"/>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f>Historicals!B2</f>
        <v>30601</v>
      </c>
      <c r="C3">
        <f>Historicals!C2</f>
        <v>32376</v>
      </c>
      <c r="D3">
        <f>Historicals!D2</f>
        <v>34350</v>
      </c>
      <c r="E3">
        <f>Historicals!E2</f>
        <v>36397</v>
      </c>
      <c r="F3">
        <f>Historicals!F2</f>
        <v>39117</v>
      </c>
      <c r="G3">
        <f>Historicals!G2</f>
        <v>37403</v>
      </c>
      <c r="H3">
        <f>Historicals!H2</f>
        <v>44538</v>
      </c>
      <c r="I3">
        <f>Historicals!I2</f>
        <v>46710</v>
      </c>
    </row>
    <row r="4" spans="1:14" x14ac:dyDescent="0.3">
      <c r="A4" s="42" t="s">
        <v>130</v>
      </c>
      <c r="B4" s="51" t="str">
        <f>+IFERROR(B3/A3-1,"nm")</f>
        <v>nm</v>
      </c>
      <c r="C4" s="51">
        <f t="shared" ref="C4:I4" si="2">+IFERROR(C3/B3-1,"nm")</f>
        <v>5.8004640371229765E-2</v>
      </c>
      <c r="D4" s="51">
        <f t="shared" si="2"/>
        <v>6.0971089696071123E-2</v>
      </c>
      <c r="E4" s="51">
        <f t="shared" si="2"/>
        <v>5.95924308588065E-2</v>
      </c>
      <c r="F4" s="51">
        <f t="shared" si="2"/>
        <v>7.4731433909388079E-2</v>
      </c>
      <c r="G4" s="51">
        <f t="shared" si="2"/>
        <v>-4.3817266150267153E-2</v>
      </c>
      <c r="H4" s="51">
        <f t="shared" si="2"/>
        <v>0.19076009945726269</v>
      </c>
      <c r="I4" s="51">
        <f t="shared" si="2"/>
        <v>4.8767344739323759E-2</v>
      </c>
    </row>
    <row r="5" spans="1:14" x14ac:dyDescent="0.3">
      <c r="A5" s="41" t="s">
        <v>131</v>
      </c>
      <c r="B5">
        <f>B8+B11</f>
        <v>4839</v>
      </c>
      <c r="C5">
        <f t="shared" ref="C5:I5" si="3">C8+C11</f>
        <v>5291</v>
      </c>
      <c r="D5">
        <f t="shared" si="3"/>
        <v>5651</v>
      </c>
      <c r="E5">
        <f t="shared" si="3"/>
        <v>5126</v>
      </c>
      <c r="F5">
        <f t="shared" si="3"/>
        <v>5555</v>
      </c>
      <c r="G5">
        <f t="shared" si="3"/>
        <v>3697</v>
      </c>
      <c r="H5">
        <f t="shared" si="3"/>
        <v>7667</v>
      </c>
      <c r="I5">
        <f t="shared" si="3"/>
        <v>7573</v>
      </c>
    </row>
    <row r="6" spans="1:14" x14ac:dyDescent="0.3">
      <c r="A6" s="42" t="s">
        <v>130</v>
      </c>
      <c r="B6" s="50" t="str">
        <f>+IFERROR(B5/A5-1,"nm")</f>
        <v>nm</v>
      </c>
      <c r="C6" s="50">
        <f t="shared" ref="C6:I6" si="4">+IFERROR(C5/B5-1,"nm")</f>
        <v>9.3407728869601137E-2</v>
      </c>
      <c r="D6" s="50">
        <f t="shared" si="4"/>
        <v>6.8040068040068125E-2</v>
      </c>
      <c r="E6" s="50">
        <f t="shared" si="4"/>
        <v>-9.2903910812245583E-2</v>
      </c>
      <c r="F6" s="50">
        <f t="shared" si="4"/>
        <v>8.3690987124463545E-2</v>
      </c>
      <c r="G6" s="50">
        <f t="shared" si="4"/>
        <v>-0.3344734473447345</v>
      </c>
      <c r="H6" s="50">
        <f t="shared" si="4"/>
        <v>1.0738436570192049</v>
      </c>
      <c r="I6" s="50">
        <f t="shared" si="4"/>
        <v>-1.2260336507108338E-2</v>
      </c>
    </row>
    <row r="7" spans="1:14" x14ac:dyDescent="0.3">
      <c r="A7" s="42" t="s">
        <v>132</v>
      </c>
      <c r="B7" s="50">
        <f>+IFERROR(B5/B$3,"nm")</f>
        <v>0.15813208718669325</v>
      </c>
      <c r="C7" s="50">
        <f t="shared" ref="C7:I7" si="5">+IFERROR(C5/C$3,"nm")</f>
        <v>0.16342352359772672</v>
      </c>
      <c r="D7" s="50">
        <f t="shared" si="5"/>
        <v>0.16451237263464338</v>
      </c>
      <c r="E7" s="50">
        <f t="shared" si="5"/>
        <v>0.14083578316894249</v>
      </c>
      <c r="F7" s="50">
        <f t="shared" si="5"/>
        <v>0.14200986783240024</v>
      </c>
      <c r="G7" s="50">
        <f t="shared" si="5"/>
        <v>9.8842338849824879E-2</v>
      </c>
      <c r="H7" s="50">
        <f t="shared" si="5"/>
        <v>0.17214513449189456</v>
      </c>
      <c r="I7" s="50">
        <f t="shared" si="5"/>
        <v>0.16212802397773496</v>
      </c>
    </row>
    <row r="8" spans="1:14" x14ac:dyDescent="0.3">
      <c r="A8" s="41" t="s">
        <v>133</v>
      </c>
      <c r="B8">
        <f>Historicals!B213</f>
        <v>606</v>
      </c>
      <c r="C8">
        <f>Historicals!C213</f>
        <v>649</v>
      </c>
      <c r="D8">
        <f>Historicals!D213</f>
        <v>706</v>
      </c>
      <c r="E8">
        <f>Historicals!E213</f>
        <v>747</v>
      </c>
      <c r="F8">
        <f>Historicals!F213</f>
        <v>705</v>
      </c>
      <c r="G8">
        <f>Historicals!G213</f>
        <v>721</v>
      </c>
      <c r="H8">
        <f>Historicals!H213</f>
        <v>744</v>
      </c>
      <c r="I8">
        <f>Historicals!I213</f>
        <v>717</v>
      </c>
    </row>
    <row r="9" spans="1:14" x14ac:dyDescent="0.3">
      <c r="A9" s="42" t="s">
        <v>130</v>
      </c>
      <c r="B9" s="50" t="str">
        <f>+IFERROR(B8/A8-1,"nm")</f>
        <v>nm</v>
      </c>
      <c r="C9" s="50">
        <f t="shared" ref="C9:I9" si="6">+IFERROR(C8/B8-1,"nm")</f>
        <v>7.0957095709570872E-2</v>
      </c>
      <c r="D9" s="50">
        <f t="shared" si="6"/>
        <v>8.7827426810477727E-2</v>
      </c>
      <c r="E9" s="50">
        <f t="shared" si="6"/>
        <v>5.8073654390934815E-2</v>
      </c>
      <c r="F9" s="50">
        <f t="shared" si="6"/>
        <v>-5.6224899598393607E-2</v>
      </c>
      <c r="G9" s="50">
        <f t="shared" si="6"/>
        <v>2.2695035460992941E-2</v>
      </c>
      <c r="H9" s="50">
        <f t="shared" si="6"/>
        <v>3.1900138696255187E-2</v>
      </c>
      <c r="I9" s="50">
        <f t="shared" si="6"/>
        <v>-3.6290322580645129E-2</v>
      </c>
    </row>
    <row r="10" spans="1:14" x14ac:dyDescent="0.3">
      <c r="A10" s="42" t="s">
        <v>134</v>
      </c>
      <c r="B10" s="50">
        <f>+IFERROR(B8/B$3,"nm")</f>
        <v>1.9803274402797295E-2</v>
      </c>
      <c r="C10" s="50">
        <f t="shared" ref="C10:I10" si="7">+IFERROR(C8/C$3,"nm")</f>
        <v>2.0045712873733631E-2</v>
      </c>
      <c r="D10" s="50">
        <f t="shared" si="7"/>
        <v>2.0553129548762736E-2</v>
      </c>
      <c r="E10" s="50">
        <f t="shared" si="7"/>
        <v>2.0523669533203285E-2</v>
      </c>
      <c r="F10" s="50">
        <f t="shared" si="7"/>
        <v>1.8022854513382928E-2</v>
      </c>
      <c r="G10" s="50">
        <f t="shared" si="7"/>
        <v>1.9276528620698875E-2</v>
      </c>
      <c r="H10" s="50">
        <f t="shared" si="7"/>
        <v>1.6704836319547355E-2</v>
      </c>
      <c r="I10" s="50">
        <f t="shared" si="7"/>
        <v>1.5350032113037893E-2</v>
      </c>
    </row>
    <row r="11" spans="1:14" x14ac:dyDescent="0.3">
      <c r="A11" s="41" t="s">
        <v>135</v>
      </c>
      <c r="B11">
        <f>Historicals!B168</f>
        <v>4233</v>
      </c>
      <c r="C11">
        <f>Historicals!C168</f>
        <v>4642</v>
      </c>
      <c r="D11">
        <f>Historicals!D168</f>
        <v>4945</v>
      </c>
      <c r="E11">
        <f>Historicals!E168</f>
        <v>4379</v>
      </c>
      <c r="F11">
        <f>Historicals!F168</f>
        <v>4850</v>
      </c>
      <c r="G11">
        <f>Historicals!G168</f>
        <v>2976</v>
      </c>
      <c r="H11">
        <f>Historicals!H168</f>
        <v>6923</v>
      </c>
      <c r="I11">
        <f>Historicals!I168</f>
        <v>6856</v>
      </c>
    </row>
    <row r="12" spans="1:14" x14ac:dyDescent="0.3">
      <c r="A12" s="42" t="s">
        <v>130</v>
      </c>
      <c r="B12" s="50" t="str">
        <f>+IFERROR(B11/A11-1,"nm")</f>
        <v>nm</v>
      </c>
      <c r="C12" s="50">
        <f t="shared" ref="C12:I12" si="8">+IFERROR(C11/B11-1,"nm")</f>
        <v>9.6621781242617555E-2</v>
      </c>
      <c r="D12" s="50">
        <f t="shared" si="8"/>
        <v>6.5273588970271357E-2</v>
      </c>
      <c r="E12" s="50">
        <f t="shared" si="8"/>
        <v>-0.11445904954499497</v>
      </c>
      <c r="F12" s="50">
        <f t="shared" si="8"/>
        <v>0.10755880337976698</v>
      </c>
      <c r="G12" s="50">
        <f t="shared" si="8"/>
        <v>-0.38639175257731961</v>
      </c>
      <c r="H12" s="50">
        <f t="shared" si="8"/>
        <v>1.32627688172043</v>
      </c>
      <c r="I12" s="50">
        <f t="shared" si="8"/>
        <v>-9.67788530983682E-3</v>
      </c>
    </row>
    <row r="13" spans="1:14" x14ac:dyDescent="0.3">
      <c r="A13" s="42" t="s">
        <v>132</v>
      </c>
      <c r="B13" s="50">
        <f>+IFERROR(B11/B$3,"nm")</f>
        <v>0.13832881278389594</v>
      </c>
      <c r="C13" s="50">
        <f t="shared" ref="C13:I13" si="9">+IFERROR(C11/C$3,"nm")</f>
        <v>0.14337781072399308</v>
      </c>
      <c r="D13" s="50">
        <f t="shared" si="9"/>
        <v>0.14395924308588065</v>
      </c>
      <c r="E13" s="50">
        <f t="shared" si="9"/>
        <v>0.12031211363573921</v>
      </c>
      <c r="F13" s="50">
        <f t="shared" si="9"/>
        <v>0.12398701331901731</v>
      </c>
      <c r="G13" s="50">
        <f t="shared" si="9"/>
        <v>7.9565810229126011E-2</v>
      </c>
      <c r="H13" s="50">
        <f t="shared" si="9"/>
        <v>0.1554402981723472</v>
      </c>
      <c r="I13" s="50">
        <f t="shared" si="9"/>
        <v>0.14677799186469706</v>
      </c>
    </row>
    <row r="14" spans="1:14" x14ac:dyDescent="0.3">
      <c r="A14" s="41" t="s">
        <v>136</v>
      </c>
      <c r="B14">
        <f>Historicals!B198</f>
        <v>963</v>
      </c>
      <c r="C14">
        <f>Historicals!C198</f>
        <v>1143</v>
      </c>
      <c r="D14">
        <f>Historicals!D198</f>
        <v>1105</v>
      </c>
      <c r="E14">
        <f>Historicals!E198</f>
        <v>1028</v>
      </c>
      <c r="F14">
        <f>Historicals!F198</f>
        <v>1119</v>
      </c>
      <c r="G14">
        <f>Historicals!G198</f>
        <v>1086</v>
      </c>
      <c r="H14">
        <f>Historicals!H198</f>
        <v>695</v>
      </c>
      <c r="I14">
        <f>Historicals!I198</f>
        <v>758</v>
      </c>
    </row>
    <row r="15" spans="1:14" x14ac:dyDescent="0.3">
      <c r="A15" s="42" t="s">
        <v>130</v>
      </c>
      <c r="B15" s="52" t="str">
        <f>+IFERROR(B14/A14-1,"nm")</f>
        <v>nm</v>
      </c>
      <c r="C15" s="52">
        <f t="shared" ref="C15:I15" si="10">+IFERROR(C14/B14-1,"nm")</f>
        <v>0.18691588785046731</v>
      </c>
      <c r="D15" s="52">
        <f t="shared" si="10"/>
        <v>-3.3245844269466307E-2</v>
      </c>
      <c r="E15" s="52">
        <f t="shared" si="10"/>
        <v>-6.9683257918552011E-2</v>
      </c>
      <c r="F15" s="52">
        <f t="shared" si="10"/>
        <v>8.8521400778210024E-2</v>
      </c>
      <c r="G15" s="52">
        <f t="shared" si="10"/>
        <v>-2.9490616621983934E-2</v>
      </c>
      <c r="H15" s="52">
        <f t="shared" si="10"/>
        <v>-0.36003683241252304</v>
      </c>
      <c r="I15" s="52">
        <f t="shared" si="10"/>
        <v>9.0647482014388547E-2</v>
      </c>
    </row>
    <row r="16" spans="1:14" x14ac:dyDescent="0.3">
      <c r="A16" s="42" t="s">
        <v>134</v>
      </c>
      <c r="B16" s="52">
        <f>+IFERROR(B14/B$3,"nm")</f>
        <v>3.146955981830659E-2</v>
      </c>
      <c r="C16" s="52">
        <f t="shared" ref="C16:I16" si="11">+IFERROR(C14/C$3,"nm")</f>
        <v>3.5303928836174947E-2</v>
      </c>
      <c r="D16" s="52">
        <f t="shared" si="11"/>
        <v>3.2168850072780204E-2</v>
      </c>
      <c r="E16" s="52">
        <f t="shared" si="11"/>
        <v>2.8244086051048164E-2</v>
      </c>
      <c r="F16" s="52">
        <f t="shared" si="11"/>
        <v>2.8606488227624818E-2</v>
      </c>
      <c r="G16" s="52">
        <f t="shared" si="11"/>
        <v>2.9035104136031869E-2</v>
      </c>
      <c r="H16" s="52">
        <f t="shared" si="11"/>
        <v>1.5604652207104046E-2</v>
      </c>
      <c r="I16" s="52">
        <f t="shared" si="11"/>
        <v>1.6227788482123744E-2</v>
      </c>
    </row>
    <row r="17" spans="1:14" x14ac:dyDescent="0.3">
      <c r="A17" s="43" t="str">
        <f>+Historicals!A113</f>
        <v>North America</v>
      </c>
      <c r="B17" s="43"/>
      <c r="C17" s="43"/>
      <c r="D17" s="43"/>
      <c r="E17" s="43"/>
      <c r="F17" s="43"/>
      <c r="G17" s="43"/>
      <c r="H17" s="43"/>
      <c r="I17" s="43"/>
      <c r="J17" s="39"/>
      <c r="K17" s="39"/>
      <c r="L17" s="39"/>
      <c r="M17" s="39"/>
      <c r="N17" s="39"/>
    </row>
    <row r="18" spans="1:14" x14ac:dyDescent="0.3">
      <c r="A18" s="9" t="s">
        <v>137</v>
      </c>
      <c r="B18" s="9">
        <f>+Historicals!B113</f>
        <v>13740</v>
      </c>
      <c r="C18" s="9">
        <f>+Historicals!C113</f>
        <v>14764</v>
      </c>
      <c r="D18" s="9">
        <f>+Historicals!D113</f>
        <v>15216</v>
      </c>
      <c r="E18" s="9">
        <f>+Historicals!E113</f>
        <v>14855</v>
      </c>
      <c r="F18" s="9">
        <f>+Historicals!F113</f>
        <v>15902</v>
      </c>
      <c r="G18" s="9">
        <f>+Historicals!G113</f>
        <v>14484</v>
      </c>
      <c r="H18" s="9">
        <f>+Historicals!H113</f>
        <v>17179</v>
      </c>
      <c r="I18" s="9">
        <f>+Historicals!I113</f>
        <v>18353</v>
      </c>
    </row>
    <row r="19" spans="1:14" x14ac:dyDescent="0.3">
      <c r="A19" s="44" t="s">
        <v>130</v>
      </c>
      <c r="B19" s="47" t="str">
        <f t="shared" ref="B19:H19" si="12">+IFERROR(B18/A18-1,"nm")</f>
        <v>nm</v>
      </c>
      <c r="C19" s="47">
        <f t="shared" si="12"/>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row>
    <row r="20" spans="1:14" x14ac:dyDescent="0.3">
      <c r="A20" s="45" t="s">
        <v>114</v>
      </c>
      <c r="B20" s="3">
        <f>+Historicals!B114</f>
        <v>8506</v>
      </c>
      <c r="C20" s="3">
        <f>+Historicals!C114</f>
        <v>9299</v>
      </c>
      <c r="D20" s="3">
        <f>+Historicals!D114</f>
        <v>9684</v>
      </c>
      <c r="E20" s="3">
        <f>+Historicals!E114</f>
        <v>9322</v>
      </c>
      <c r="F20" s="3">
        <f>+Historicals!F114</f>
        <v>10045</v>
      </c>
      <c r="G20" s="3">
        <f>+Historicals!G114</f>
        <v>9329</v>
      </c>
      <c r="H20" s="3">
        <f>+Historicals!H114</f>
        <v>11644</v>
      </c>
      <c r="I20" s="3">
        <f>+Historicals!I114</f>
        <v>12228</v>
      </c>
    </row>
    <row r="21" spans="1:14" x14ac:dyDescent="0.3">
      <c r="A21" s="44" t="s">
        <v>130</v>
      </c>
      <c r="B21" s="47" t="str">
        <f t="shared" ref="B21" si="13">+IFERROR(B20/A20-1,"nm")</f>
        <v>nm</v>
      </c>
      <c r="C21" s="47">
        <f t="shared" ref="C21" si="14">+IFERROR(C20/B20-1,"nm")</f>
        <v>9.3228309428638578E-2</v>
      </c>
      <c r="D21" s="47">
        <f t="shared" ref="D21" si="15">+IFERROR(D20/C20-1,"nm")</f>
        <v>4.1402301322722934E-2</v>
      </c>
      <c r="E21" s="47">
        <f t="shared" ref="E21" si="16">+IFERROR(E20/D20-1,"nm")</f>
        <v>-3.7381247418422192E-2</v>
      </c>
      <c r="F21" s="47">
        <f t="shared" ref="F21" si="17">+IFERROR(F20/E20-1,"nm")</f>
        <v>7.755846384895948E-2</v>
      </c>
      <c r="G21" s="47">
        <f t="shared" ref="G21" si="18">+IFERROR(G20/F20-1,"nm")</f>
        <v>-7.1279243404678949E-2</v>
      </c>
      <c r="H21" s="47">
        <f t="shared" ref="H21" si="19">+IFERROR(H20/G20-1,"nm")</f>
        <v>0.24815092721620746</v>
      </c>
      <c r="I21" s="47">
        <f>+IFERROR(I20/H20-1,"nm")</f>
        <v>5.0154586052902683E-2</v>
      </c>
    </row>
    <row r="22" spans="1:14" x14ac:dyDescent="0.3">
      <c r="A22" s="44" t="s">
        <v>138</v>
      </c>
      <c r="B22" s="47">
        <f>+Historicals!B218</f>
        <v>0.14000000000000001</v>
      </c>
      <c r="C22" s="47">
        <f>+Historicals!C218</f>
        <v>0.1</v>
      </c>
      <c r="D22" s="47">
        <f>+Historicals!D218</f>
        <v>0.04</v>
      </c>
      <c r="E22" s="47">
        <f>+Historicals!E218</f>
        <v>-0.04</v>
      </c>
      <c r="F22" s="47">
        <f>+Historicals!F218</f>
        <v>0.08</v>
      </c>
      <c r="G22" s="47">
        <f>+Historicals!G218</f>
        <v>-7.0000000000000007E-2</v>
      </c>
      <c r="H22" s="47">
        <f>+Historicals!H218</f>
        <v>0.25</v>
      </c>
      <c r="I22" s="47">
        <f>+Historicals!I218</f>
        <v>0.05</v>
      </c>
    </row>
    <row r="23" spans="1:14" x14ac:dyDescent="0.3">
      <c r="A23" s="44" t="s">
        <v>139</v>
      </c>
      <c r="B23" s="47" t="str">
        <f t="shared" ref="B23:H23" si="20">+IFERROR(B21-B22,"nm")</f>
        <v>nm</v>
      </c>
      <c r="C23" s="47">
        <f t="shared" si="20"/>
        <v>-6.7716905713614273E-3</v>
      </c>
      <c r="D23" s="47">
        <f t="shared" si="20"/>
        <v>1.4023013227229333E-3</v>
      </c>
      <c r="E23" s="47">
        <f t="shared" si="20"/>
        <v>2.6187525815778087E-3</v>
      </c>
      <c r="F23" s="47">
        <f t="shared" si="20"/>
        <v>-2.4415361510405215E-3</v>
      </c>
      <c r="G23" s="47">
        <f t="shared" si="20"/>
        <v>-1.2792434046789425E-3</v>
      </c>
      <c r="H23" s="47">
        <f t="shared" si="20"/>
        <v>-1.849072783792538E-3</v>
      </c>
      <c r="I23" s="47">
        <f>+IFERROR(I21-I22,"nm")</f>
        <v>1.5458605290268046E-4</v>
      </c>
    </row>
    <row r="24" spans="1:14" x14ac:dyDescent="0.3">
      <c r="A24" s="45" t="s">
        <v>115</v>
      </c>
      <c r="B24" s="3">
        <f>+Historicals!B115</f>
        <v>4410</v>
      </c>
      <c r="C24" s="3">
        <f>+Historicals!C115</f>
        <v>4746</v>
      </c>
      <c r="D24" s="3">
        <f>+Historicals!D115</f>
        <v>4886</v>
      </c>
      <c r="E24" s="3">
        <f>+Historicals!E115</f>
        <v>4938</v>
      </c>
      <c r="F24" s="3">
        <f>+Historicals!F115</f>
        <v>5260</v>
      </c>
      <c r="G24" s="3">
        <f>+Historicals!G115</f>
        <v>4639</v>
      </c>
      <c r="H24" s="3">
        <f>+Historicals!H115</f>
        <v>5028</v>
      </c>
      <c r="I24" s="3">
        <f>+Historicals!I115</f>
        <v>5492</v>
      </c>
    </row>
    <row r="25" spans="1:14" x14ac:dyDescent="0.3">
      <c r="A25" s="44" t="s">
        <v>130</v>
      </c>
      <c r="B25" s="47" t="str">
        <f t="shared" ref="B25" si="21">+IFERROR(B24/A24-1,"nm")</f>
        <v>nm</v>
      </c>
      <c r="C25" s="47">
        <f t="shared" ref="C25" si="22">+IFERROR(C24/B24-1,"nm")</f>
        <v>7.6190476190476142E-2</v>
      </c>
      <c r="D25" s="47">
        <f t="shared" ref="D25" si="23">+IFERROR(D24/C24-1,"nm")</f>
        <v>2.9498525073746285E-2</v>
      </c>
      <c r="E25" s="47">
        <f t="shared" ref="E25" si="24">+IFERROR(E24/D24-1,"nm")</f>
        <v>1.0642652476463343E-2</v>
      </c>
      <c r="F25" s="47">
        <f t="shared" ref="F25" si="25">+IFERROR(F24/E24-1,"nm")</f>
        <v>6.5208586472256025E-2</v>
      </c>
      <c r="G25" s="47">
        <f t="shared" ref="G25" si="26">+IFERROR(G24/F24-1,"nm")</f>
        <v>-0.11806083650190113</v>
      </c>
      <c r="H25" s="47">
        <f t="shared" ref="H25" si="27">+IFERROR(H24/G24-1,"nm")</f>
        <v>8.3854278939426541E-2</v>
      </c>
      <c r="I25" s="47">
        <f>+IFERROR(I24/H24-1,"nm")</f>
        <v>9.2283214001591007E-2</v>
      </c>
    </row>
    <row r="26" spans="1:14" x14ac:dyDescent="0.3">
      <c r="A26" s="44" t="s">
        <v>138</v>
      </c>
      <c r="B26" s="47">
        <f>+Historicals!B219</f>
        <v>0.12</v>
      </c>
      <c r="C26" s="47">
        <f>+Historicals!C219</f>
        <v>0.08</v>
      </c>
      <c r="D26" s="47">
        <f>+Historicals!D219</f>
        <v>0.03</v>
      </c>
      <c r="E26" s="47">
        <f>+Historicals!E219</f>
        <v>0.01</v>
      </c>
      <c r="F26" s="47">
        <f>+Historicals!F219</f>
        <v>7.0000000000000007E-2</v>
      </c>
      <c r="G26" s="47">
        <f>+Historicals!G219</f>
        <v>-0.12</v>
      </c>
      <c r="H26" s="47">
        <f>+Historicals!H219</f>
        <v>0.08</v>
      </c>
      <c r="I26" s="47">
        <f>+Historicals!I219</f>
        <v>0.09</v>
      </c>
    </row>
    <row r="27" spans="1:14" x14ac:dyDescent="0.3">
      <c r="A27" s="44" t="s">
        <v>139</v>
      </c>
      <c r="B27" s="47" t="str">
        <f t="shared" ref="B27" si="28">+IFERROR(B25-B26,"nm")</f>
        <v>nm</v>
      </c>
      <c r="C27" s="47">
        <f t="shared" ref="C27" si="29">+IFERROR(C25-C26,"nm")</f>
        <v>-3.8095238095238598E-3</v>
      </c>
      <c r="D27" s="47">
        <f t="shared" ref="D27" si="30">+IFERROR(D25-D26,"nm")</f>
        <v>-5.0147492625371437E-4</v>
      </c>
      <c r="E27" s="47">
        <f t="shared" ref="E27" si="31">+IFERROR(E25-E26,"nm")</f>
        <v>6.4265247646334324E-4</v>
      </c>
      <c r="F27" s="47">
        <f t="shared" ref="F27" si="32">+IFERROR(F25-F26,"nm")</f>
        <v>-4.7914135277439818E-3</v>
      </c>
      <c r="G27" s="47">
        <f t="shared" ref="G27" si="33">+IFERROR(G25-G26,"nm")</f>
        <v>1.9391634980988615E-3</v>
      </c>
      <c r="H27" s="47">
        <f t="shared" ref="H27" si="34">+IFERROR(H25-H26,"nm")</f>
        <v>3.8542789394265392E-3</v>
      </c>
      <c r="I27" s="47">
        <f>+IFERROR(I25-I26,"nm")</f>
        <v>2.2832140015910107E-3</v>
      </c>
    </row>
    <row r="28" spans="1:14" x14ac:dyDescent="0.3">
      <c r="A28" s="45" t="s">
        <v>116</v>
      </c>
      <c r="B28" s="3">
        <f>+Historicals!B116</f>
        <v>824</v>
      </c>
      <c r="C28" s="3">
        <f>+Historicals!C116</f>
        <v>719</v>
      </c>
      <c r="D28" s="3">
        <f>+Historicals!D116</f>
        <v>646</v>
      </c>
      <c r="E28" s="3">
        <f>+Historicals!E116</f>
        <v>595</v>
      </c>
      <c r="F28" s="3">
        <f>+Historicals!F116</f>
        <v>597</v>
      </c>
      <c r="G28" s="3">
        <f>+Historicals!G116</f>
        <v>516</v>
      </c>
      <c r="H28" s="3">
        <f>+Historicals!H116</f>
        <v>507</v>
      </c>
      <c r="I28" s="3">
        <f>+Historicals!I116</f>
        <v>633</v>
      </c>
    </row>
    <row r="29" spans="1:14" x14ac:dyDescent="0.3">
      <c r="A29" s="44" t="s">
        <v>130</v>
      </c>
      <c r="B29" s="47" t="str">
        <f t="shared" ref="B29" si="35">+IFERROR(B28/A28-1,"nm")</f>
        <v>nm</v>
      </c>
      <c r="C29" s="47">
        <f t="shared" ref="C29" si="36">+IFERROR(C28/B28-1,"nm")</f>
        <v>-0.12742718446601942</v>
      </c>
      <c r="D29" s="47">
        <f t="shared" ref="D29" si="37">+IFERROR(D28/C28-1,"nm")</f>
        <v>-0.10152990264255912</v>
      </c>
      <c r="E29" s="47">
        <f t="shared" ref="E29" si="38">+IFERROR(E28/D28-1,"nm")</f>
        <v>-7.8947368421052655E-2</v>
      </c>
      <c r="F29" s="47">
        <f t="shared" ref="F29" si="39">+IFERROR(F28/E28-1,"nm")</f>
        <v>3.3613445378151141E-3</v>
      </c>
      <c r="G29" s="47">
        <f t="shared" ref="G29" si="40">+IFERROR(G28/F28-1,"nm")</f>
        <v>-0.13567839195979903</v>
      </c>
      <c r="H29" s="47">
        <f t="shared" ref="H29" si="41">+IFERROR(H28/G28-1,"nm")</f>
        <v>-1.744186046511631E-2</v>
      </c>
      <c r="I29" s="47">
        <f>+IFERROR(I28/H28-1,"nm")</f>
        <v>0.24852071005917153</v>
      </c>
    </row>
    <row r="30" spans="1:14" x14ac:dyDescent="0.3">
      <c r="A30" s="44" t="s">
        <v>138</v>
      </c>
      <c r="B30" s="47">
        <f>+Historicals!B220</f>
        <v>-0.05</v>
      </c>
      <c r="C30" s="47">
        <f>+Historicals!C220</f>
        <v>-0.13</v>
      </c>
      <c r="D30" s="47">
        <f>+Historicals!D220</f>
        <v>-0.1</v>
      </c>
      <c r="E30" s="47">
        <f>+Historicals!E220</f>
        <v>-0.08</v>
      </c>
      <c r="F30" s="47">
        <f>+Historicals!F220</f>
        <v>0</v>
      </c>
      <c r="G30" s="47">
        <f>+Historicals!G220</f>
        <v>-0.14000000000000001</v>
      </c>
      <c r="H30" s="47">
        <f>+Historicals!H220</f>
        <v>-0.02</v>
      </c>
      <c r="I30" s="47">
        <f>+Historicals!I220</f>
        <v>0.25</v>
      </c>
    </row>
    <row r="31" spans="1:14" x14ac:dyDescent="0.3">
      <c r="A31" s="44" t="s">
        <v>139</v>
      </c>
      <c r="B31" s="47" t="str">
        <f t="shared" ref="B31" si="42">+IFERROR(B29-B30,"nm")</f>
        <v>nm</v>
      </c>
      <c r="C31" s="47">
        <f t="shared" ref="C31" si="43">+IFERROR(C29-C30,"nm")</f>
        <v>2.572815533980588E-3</v>
      </c>
      <c r="D31" s="47">
        <f t="shared" ref="D31" si="44">+IFERROR(D29-D30,"nm")</f>
        <v>-1.5299026425591167E-3</v>
      </c>
      <c r="E31" s="47">
        <f t="shared" ref="E31" si="45">+IFERROR(E29-E30,"nm")</f>
        <v>1.0526315789473467E-3</v>
      </c>
      <c r="F31" s="47">
        <f t="shared" ref="F31" si="46">+IFERROR(F29-F30,"nm")</f>
        <v>3.3613445378151141E-3</v>
      </c>
      <c r="G31" s="47">
        <f t="shared" ref="G31" si="47">+IFERROR(G29-G30,"nm")</f>
        <v>4.321608040200986E-3</v>
      </c>
      <c r="H31" s="47">
        <f t="shared" ref="H31" si="48">+IFERROR(H29-H30,"nm")</f>
        <v>2.5581395348836904E-3</v>
      </c>
      <c r="I31" s="47">
        <f>+IFERROR(I29-I30,"nm")</f>
        <v>-1.4792899408284654E-3</v>
      </c>
    </row>
    <row r="32" spans="1:14" x14ac:dyDescent="0.3">
      <c r="A32" s="9" t="s">
        <v>131</v>
      </c>
      <c r="B32" s="48">
        <f t="shared" ref="B32:H32" si="49">+B38+B35</f>
        <v>3766</v>
      </c>
      <c r="C32" s="48">
        <f t="shared" si="49"/>
        <v>3896</v>
      </c>
      <c r="D32" s="48">
        <f t="shared" si="49"/>
        <v>4015</v>
      </c>
      <c r="E32" s="48">
        <f t="shared" si="49"/>
        <v>3760</v>
      </c>
      <c r="F32" s="48">
        <f t="shared" si="49"/>
        <v>4074</v>
      </c>
      <c r="G32" s="48">
        <f t="shared" si="49"/>
        <v>3047</v>
      </c>
      <c r="H32" s="48">
        <f t="shared" si="49"/>
        <v>5219</v>
      </c>
      <c r="I32" s="48">
        <f>+I38+I35</f>
        <v>5238</v>
      </c>
    </row>
    <row r="33" spans="1:14" x14ac:dyDescent="0.3">
      <c r="A33" s="46" t="s">
        <v>130</v>
      </c>
      <c r="B33" s="47" t="str">
        <f t="shared" ref="B33" si="50">+IFERROR(B32/A32-1,"nm")</f>
        <v>nm</v>
      </c>
      <c r="C33" s="47">
        <f t="shared" ref="C33" si="51">+IFERROR(C32/B32-1,"nm")</f>
        <v>3.4519383961763239E-2</v>
      </c>
      <c r="D33" s="47">
        <f t="shared" ref="D33" si="52">+IFERROR(D32/C32-1,"nm")</f>
        <v>3.0544147843942548E-2</v>
      </c>
      <c r="E33" s="47">
        <f t="shared" ref="E33" si="53">+IFERROR(E32/D32-1,"nm")</f>
        <v>-6.3511830635118338E-2</v>
      </c>
      <c r="F33" s="47">
        <f t="shared" ref="F33" si="54">+IFERROR(F32/E32-1,"nm")</f>
        <v>8.3510638297872308E-2</v>
      </c>
      <c r="G33" s="47">
        <f t="shared" ref="G33" si="55">+IFERROR(G32/F32-1,"nm")</f>
        <v>-0.25208640157093765</v>
      </c>
      <c r="H33" s="47">
        <f t="shared" ref="H33" si="56">+IFERROR(H32/G32-1,"nm")</f>
        <v>0.71283229405973092</v>
      </c>
      <c r="I33" s="47">
        <f>+IFERROR(I32/H32-1,"nm")</f>
        <v>3.6405441655489312E-3</v>
      </c>
    </row>
    <row r="34" spans="1:14" x14ac:dyDescent="0.3">
      <c r="A34" s="46" t="s">
        <v>132</v>
      </c>
      <c r="B34" s="47">
        <f t="shared" ref="B34:H34" si="57">+IFERROR(B32/B$18,"nm")</f>
        <v>0.27409024745269289</v>
      </c>
      <c r="C34" s="47">
        <f t="shared" si="57"/>
        <v>0.26388512598211866</v>
      </c>
      <c r="D34" s="47">
        <f t="shared" si="57"/>
        <v>0.26386698212407994</v>
      </c>
      <c r="E34" s="47">
        <f t="shared" si="57"/>
        <v>0.25311342982160889</v>
      </c>
      <c r="F34" s="47">
        <f t="shared" si="57"/>
        <v>0.25619418941013711</v>
      </c>
      <c r="G34" s="47">
        <f t="shared" si="57"/>
        <v>0.2103700635183651</v>
      </c>
      <c r="H34" s="47">
        <f t="shared" si="57"/>
        <v>0.30380115256999823</v>
      </c>
      <c r="I34" s="47">
        <f>+IFERROR(I32/I$18,"nm")</f>
        <v>0.28540293140086087</v>
      </c>
    </row>
    <row r="35" spans="1:14" x14ac:dyDescent="0.3">
      <c r="A35" s="9" t="s">
        <v>133</v>
      </c>
      <c r="B35" s="9">
        <f>+Historicals!B201</f>
        <v>121</v>
      </c>
      <c r="C35" s="9">
        <f>+Historicals!C201</f>
        <v>133</v>
      </c>
      <c r="D35" s="9">
        <f>+Historicals!D201</f>
        <v>140</v>
      </c>
      <c r="E35" s="9">
        <f>+Historicals!E201</f>
        <v>160</v>
      </c>
      <c r="F35" s="9">
        <f>+Historicals!F201</f>
        <v>149</v>
      </c>
      <c r="G35" s="9">
        <f>+Historicals!G201</f>
        <v>148</v>
      </c>
      <c r="H35" s="9">
        <f>+Historicals!H201</f>
        <v>130</v>
      </c>
      <c r="I35" s="9">
        <f>+Historicals!I201</f>
        <v>124</v>
      </c>
    </row>
    <row r="36" spans="1:14" x14ac:dyDescent="0.3">
      <c r="A36" s="46" t="s">
        <v>130</v>
      </c>
      <c r="B36" s="47" t="str">
        <f t="shared" ref="B36" si="58">+IFERROR(B35/A35-1,"nm")</f>
        <v>nm</v>
      </c>
      <c r="C36" s="47">
        <f t="shared" ref="C36" si="59">+IFERROR(C35/B35-1,"nm")</f>
        <v>9.9173553719008156E-2</v>
      </c>
      <c r="D36" s="47">
        <f t="shared" ref="D36" si="60">+IFERROR(D35/C35-1,"nm")</f>
        <v>5.2631578947368363E-2</v>
      </c>
      <c r="E36" s="47">
        <f t="shared" ref="E36" si="61">+IFERROR(E35/D35-1,"nm")</f>
        <v>0.14285714285714279</v>
      </c>
      <c r="F36" s="47">
        <f t="shared" ref="F36" si="62">+IFERROR(F35/E35-1,"nm")</f>
        <v>-6.8749999999999978E-2</v>
      </c>
      <c r="G36" s="47">
        <f t="shared" ref="G36" si="63">+IFERROR(G35/F35-1,"nm")</f>
        <v>-6.7114093959731447E-3</v>
      </c>
      <c r="H36" s="47">
        <f t="shared" ref="H36" si="64">+IFERROR(H35/G35-1,"nm")</f>
        <v>-0.1216216216216216</v>
      </c>
      <c r="I36" s="47">
        <f>+IFERROR(I35/H35-1,"nm")</f>
        <v>-4.6153846153846101E-2</v>
      </c>
    </row>
    <row r="37" spans="1:14" x14ac:dyDescent="0.3">
      <c r="A37" s="46" t="s">
        <v>134</v>
      </c>
      <c r="B37" s="47">
        <f t="shared" ref="B37:H37" si="65">+IFERROR(B35/B$18,"nm")</f>
        <v>8.8064046579330417E-3</v>
      </c>
      <c r="C37" s="47">
        <f t="shared" si="65"/>
        <v>9.0083988079111346E-3</v>
      </c>
      <c r="D37" s="47">
        <f t="shared" si="65"/>
        <v>9.2008412197686646E-3</v>
      </c>
      <c r="E37" s="47">
        <f t="shared" si="65"/>
        <v>1.0770784247728038E-2</v>
      </c>
      <c r="F37" s="47">
        <f t="shared" si="65"/>
        <v>9.3698905798012821E-3</v>
      </c>
      <c r="G37" s="47">
        <f t="shared" si="65"/>
        <v>1.0218171775752554E-2</v>
      </c>
      <c r="H37" s="47">
        <f t="shared" si="65"/>
        <v>7.5673787764130628E-3</v>
      </c>
      <c r="I37" s="47">
        <f>+IFERROR(I35/I$18,"nm")</f>
        <v>6.7563886013185855E-3</v>
      </c>
    </row>
    <row r="38" spans="1:14" x14ac:dyDescent="0.3">
      <c r="A38" s="9" t="s">
        <v>135</v>
      </c>
      <c r="B38" s="9">
        <f>+Historicals!B156</f>
        <v>3645</v>
      </c>
      <c r="C38" s="9">
        <f>+Historicals!C156</f>
        <v>3763</v>
      </c>
      <c r="D38" s="9">
        <f>+Historicals!D156</f>
        <v>3875</v>
      </c>
      <c r="E38" s="9">
        <f>+Historicals!E156</f>
        <v>3600</v>
      </c>
      <c r="F38" s="9">
        <f>+Historicals!F156</f>
        <v>3925</v>
      </c>
      <c r="G38" s="9">
        <f>+Historicals!G156</f>
        <v>2899</v>
      </c>
      <c r="H38" s="9">
        <f>+Historicals!H156</f>
        <v>5089</v>
      </c>
      <c r="I38" s="9">
        <f>+Historicals!I156</f>
        <v>5114</v>
      </c>
    </row>
    <row r="39" spans="1:14" x14ac:dyDescent="0.3">
      <c r="A39" s="46" t="s">
        <v>130</v>
      </c>
      <c r="B39" s="47" t="str">
        <f t="shared" ref="B39" si="66">+IFERROR(B38/A38-1,"nm")</f>
        <v>nm</v>
      </c>
      <c r="C39" s="47">
        <f t="shared" ref="C39" si="67">+IFERROR(C38/B38-1,"nm")</f>
        <v>3.2373113854595292E-2</v>
      </c>
      <c r="D39" s="47">
        <f t="shared" ref="D39" si="68">+IFERROR(D38/C38-1,"nm")</f>
        <v>2.9763486579856391E-2</v>
      </c>
      <c r="E39" s="47">
        <f t="shared" ref="E39" si="69">+IFERROR(E38/D38-1,"nm")</f>
        <v>-7.096774193548383E-2</v>
      </c>
      <c r="F39" s="47">
        <f t="shared" ref="F39" si="70">+IFERROR(F38/E38-1,"nm")</f>
        <v>9.0277777777777679E-2</v>
      </c>
      <c r="G39" s="47">
        <f t="shared" ref="G39" si="71">+IFERROR(G38/F38-1,"nm")</f>
        <v>-0.26140127388535028</v>
      </c>
      <c r="H39" s="47">
        <f t="shared" ref="H39" si="72">+IFERROR(H38/G38-1,"nm")</f>
        <v>0.75543290789927564</v>
      </c>
      <c r="I39" s="47">
        <f>+IFERROR(I38/H38-1,"nm")</f>
        <v>4.9125564943997002E-3</v>
      </c>
    </row>
    <row r="40" spans="1:14" x14ac:dyDescent="0.3">
      <c r="A40" s="46" t="s">
        <v>132</v>
      </c>
      <c r="B40" s="47">
        <f t="shared" ref="B40:H40" si="73">+IFERROR(B38/B$18,"nm")</f>
        <v>0.26528384279475981</v>
      </c>
      <c r="C40" s="47">
        <f t="shared" si="73"/>
        <v>0.25487672717420751</v>
      </c>
      <c r="D40" s="47">
        <f t="shared" si="73"/>
        <v>0.25466614090431128</v>
      </c>
      <c r="E40" s="47">
        <f t="shared" si="73"/>
        <v>0.24234264557388085</v>
      </c>
      <c r="F40" s="47">
        <f t="shared" si="73"/>
        <v>0.2468242988303358</v>
      </c>
      <c r="G40" s="47">
        <f t="shared" si="73"/>
        <v>0.20015189174261253</v>
      </c>
      <c r="H40" s="47">
        <f t="shared" si="73"/>
        <v>0.29623377379358518</v>
      </c>
      <c r="I40" s="47">
        <f>+IFERROR(I38/I$18,"nm")</f>
        <v>0.27864654279954232</v>
      </c>
    </row>
    <row r="41" spans="1:14" x14ac:dyDescent="0.3">
      <c r="A41" s="9" t="s">
        <v>136</v>
      </c>
      <c r="B41" s="9">
        <f>+Historicals!B186</f>
        <v>208</v>
      </c>
      <c r="C41" s="9">
        <f>+Historicals!C186</f>
        <v>242</v>
      </c>
      <c r="D41" s="9">
        <f>+Historicals!D186</f>
        <v>223</v>
      </c>
      <c r="E41" s="9">
        <f>+Historicals!E186</f>
        <v>196</v>
      </c>
      <c r="F41" s="9">
        <f>+Historicals!F186</f>
        <v>117</v>
      </c>
      <c r="G41" s="9">
        <f>+Historicals!G186</f>
        <v>110</v>
      </c>
      <c r="H41" s="9">
        <f>+Historicals!H186</f>
        <v>98</v>
      </c>
      <c r="I41" s="9">
        <f>+Historicals!I186</f>
        <v>146</v>
      </c>
    </row>
    <row r="42" spans="1:14" x14ac:dyDescent="0.3">
      <c r="A42" s="46" t="s">
        <v>130</v>
      </c>
      <c r="B42" s="47" t="str">
        <f t="shared" ref="B42" si="74">+IFERROR(B41/A41-1,"nm")</f>
        <v>nm</v>
      </c>
      <c r="C42" s="47">
        <f t="shared" ref="C42" si="75">+IFERROR(C41/B41-1,"nm")</f>
        <v>0.16346153846153855</v>
      </c>
      <c r="D42" s="47">
        <f t="shared" ref="D42" si="76">+IFERROR(D41/C41-1,"nm")</f>
        <v>-7.8512396694214837E-2</v>
      </c>
      <c r="E42" s="47">
        <f t="shared" ref="E42" si="77">+IFERROR(E41/D41-1,"nm")</f>
        <v>-0.12107623318385652</v>
      </c>
      <c r="F42" s="47">
        <f t="shared" ref="F42" si="78">+IFERROR(F41/E41-1,"nm")</f>
        <v>-0.40306122448979587</v>
      </c>
      <c r="G42" s="47">
        <f t="shared" ref="G42" si="79">+IFERROR(G41/F41-1,"nm")</f>
        <v>-5.9829059829059839E-2</v>
      </c>
      <c r="H42" s="47">
        <f t="shared" ref="H42" si="80">+IFERROR(H41/G41-1,"nm")</f>
        <v>-0.10909090909090913</v>
      </c>
      <c r="I42" s="47">
        <f>+IFERROR(I41/H41-1,"nm")</f>
        <v>0.48979591836734704</v>
      </c>
    </row>
    <row r="43" spans="1:14" x14ac:dyDescent="0.3">
      <c r="A43" s="46" t="s">
        <v>134</v>
      </c>
      <c r="B43" s="47">
        <f t="shared" ref="B43:H43" si="81">+IFERROR(B41/B$18,"nm")</f>
        <v>1.5138282387190683E-2</v>
      </c>
      <c r="C43" s="47">
        <f t="shared" si="81"/>
        <v>1.6391221891086428E-2</v>
      </c>
      <c r="D43" s="47">
        <f t="shared" si="81"/>
        <v>1.4655625657202945E-2</v>
      </c>
      <c r="E43" s="47">
        <f t="shared" si="81"/>
        <v>1.3194210703466847E-2</v>
      </c>
      <c r="F43" s="47">
        <f t="shared" si="81"/>
        <v>7.3575650861526856E-3</v>
      </c>
      <c r="G43" s="47">
        <f t="shared" si="81"/>
        <v>7.5945871306268989E-3</v>
      </c>
      <c r="H43" s="47">
        <f t="shared" si="81"/>
        <v>5.7046393852960009E-3</v>
      </c>
      <c r="I43" s="47">
        <f>+IFERROR(I41/I$18,"nm")</f>
        <v>7.9551027080041418E-3</v>
      </c>
    </row>
    <row r="44" spans="1:14" x14ac:dyDescent="0.3">
      <c r="A44" s="43" t="str">
        <f>+Historicals!A117</f>
        <v>Europe, Middle East &amp; Africa</v>
      </c>
      <c r="B44" s="43"/>
      <c r="C44" s="43"/>
      <c r="D44" s="43"/>
      <c r="E44" s="43"/>
      <c r="F44" s="43"/>
      <c r="G44" s="43"/>
      <c r="H44" s="43"/>
      <c r="I44" s="43"/>
      <c r="J44" s="39"/>
      <c r="K44" s="39"/>
      <c r="L44" s="39"/>
      <c r="M44" s="39"/>
      <c r="N44" s="39"/>
    </row>
    <row r="45" spans="1:14" x14ac:dyDescent="0.3">
      <c r="A45" s="9" t="s">
        <v>137</v>
      </c>
      <c r="B45">
        <f>Historicals!B117</f>
        <v>0</v>
      </c>
      <c r="C45">
        <f>Historicals!C117</f>
        <v>7568</v>
      </c>
      <c r="D45">
        <f>Historicals!D117</f>
        <v>7970</v>
      </c>
      <c r="E45">
        <f>Historicals!E117</f>
        <v>9242</v>
      </c>
      <c r="F45">
        <f>Historicals!F117</f>
        <v>9812</v>
      </c>
      <c r="G45">
        <f>Historicals!G117</f>
        <v>9347</v>
      </c>
      <c r="H45">
        <f>Historicals!H117</f>
        <v>11456</v>
      </c>
      <c r="I45">
        <f>Historicals!I117</f>
        <v>12479</v>
      </c>
    </row>
    <row r="46" spans="1:14" x14ac:dyDescent="0.3">
      <c r="A46" s="44" t="s">
        <v>130</v>
      </c>
      <c r="B46" s="50" t="str">
        <f>+IFERROR(B45/A45-1,"nm")</f>
        <v>nm</v>
      </c>
      <c r="C46" s="50" t="str">
        <f t="shared" ref="C46:I46" si="82">+IFERROR(C45/B45-1,"nm")</f>
        <v>nm</v>
      </c>
      <c r="D46" s="50">
        <f t="shared" si="82"/>
        <v>5.3118393234672379E-2</v>
      </c>
      <c r="E46" s="50">
        <f t="shared" si="82"/>
        <v>0.15959849435382689</v>
      </c>
      <c r="F46" s="50">
        <f t="shared" si="82"/>
        <v>6.1674962129409261E-2</v>
      </c>
      <c r="G46" s="50">
        <f t="shared" si="82"/>
        <v>-4.7390949857317621E-2</v>
      </c>
      <c r="H46" s="50">
        <f t="shared" si="82"/>
        <v>0.22563389322777372</v>
      </c>
      <c r="I46" s="50">
        <f t="shared" si="82"/>
        <v>8.9298184357541999E-2</v>
      </c>
    </row>
    <row r="47" spans="1:14" x14ac:dyDescent="0.3">
      <c r="A47" s="45" t="s">
        <v>114</v>
      </c>
      <c r="B47">
        <f>Historicals!B118</f>
        <v>0</v>
      </c>
      <c r="C47">
        <f>Historicals!C118</f>
        <v>5043</v>
      </c>
      <c r="D47">
        <f>Historicals!D118</f>
        <v>5192</v>
      </c>
      <c r="E47">
        <f>Historicals!E118</f>
        <v>5875</v>
      </c>
      <c r="F47">
        <f>Historicals!F118</f>
        <v>6293</v>
      </c>
      <c r="G47">
        <f>Historicals!G118</f>
        <v>5892</v>
      </c>
      <c r="H47">
        <f>Historicals!H118</f>
        <v>6970</v>
      </c>
      <c r="I47">
        <f>Historicals!I118</f>
        <v>7388</v>
      </c>
    </row>
    <row r="48" spans="1:14" x14ac:dyDescent="0.3">
      <c r="A48" s="44" t="s">
        <v>130</v>
      </c>
      <c r="B48" s="50" t="str">
        <f>+IFERROR(B47/A47-1,"nm")</f>
        <v>nm</v>
      </c>
      <c r="C48" s="50" t="str">
        <f t="shared" ref="C48:I48" si="83">+IFERROR(C47/B47-1,"nm")</f>
        <v>nm</v>
      </c>
      <c r="D48" s="50">
        <f t="shared" si="83"/>
        <v>2.9545905215149659E-2</v>
      </c>
      <c r="E48" s="50">
        <f t="shared" si="83"/>
        <v>0.1315485362095532</v>
      </c>
      <c r="F48" s="50">
        <f t="shared" si="83"/>
        <v>7.1148936170212673E-2</v>
      </c>
      <c r="G48" s="50">
        <f t="shared" si="83"/>
        <v>-6.3721595423486432E-2</v>
      </c>
      <c r="H48" s="50">
        <f t="shared" si="83"/>
        <v>0.18295994568907004</v>
      </c>
      <c r="I48" s="50">
        <f t="shared" si="83"/>
        <v>5.9971305595408975E-2</v>
      </c>
    </row>
    <row r="49" spans="1:9" x14ac:dyDescent="0.3">
      <c r="A49" s="44" t="s">
        <v>138</v>
      </c>
      <c r="B49" s="50">
        <f>Historicals!B222</f>
        <v>0</v>
      </c>
      <c r="C49" s="50">
        <f>Historicals!C222</f>
        <v>0</v>
      </c>
      <c r="D49" s="50">
        <f>Historicals!D222</f>
        <v>0</v>
      </c>
      <c r="E49" s="50">
        <f>Historicals!E222</f>
        <v>0.06</v>
      </c>
      <c r="F49" s="50">
        <f>Historicals!F222</f>
        <v>0.12</v>
      </c>
      <c r="G49" s="50">
        <f>Historicals!G222</f>
        <v>-0.03</v>
      </c>
      <c r="H49" s="50">
        <f>Historicals!H222</f>
        <v>0.18</v>
      </c>
      <c r="I49" s="50">
        <f>Historicals!I222</f>
        <v>0.09</v>
      </c>
    </row>
    <row r="50" spans="1:9" x14ac:dyDescent="0.3">
      <c r="A50" s="44" t="s">
        <v>139</v>
      </c>
      <c r="B50" s="50" t="str">
        <f>+IFERROR(B48-B49,"nm")</f>
        <v>nm</v>
      </c>
      <c r="C50" s="50" t="str">
        <f t="shared" ref="C50:I50" si="84">+IFERROR(C48-C49,"nm")</f>
        <v>nm</v>
      </c>
      <c r="D50" s="50">
        <f t="shared" si="84"/>
        <v>2.9545905215149659E-2</v>
      </c>
      <c r="E50" s="50">
        <f t="shared" si="84"/>
        <v>7.1548536209553204E-2</v>
      </c>
      <c r="F50" s="50">
        <f t="shared" si="84"/>
        <v>-4.8851063829787322E-2</v>
      </c>
      <c r="G50" s="50">
        <f t="shared" si="84"/>
        <v>-3.3721595423486433E-2</v>
      </c>
      <c r="H50" s="50">
        <f t="shared" si="84"/>
        <v>2.9599456890700426E-3</v>
      </c>
      <c r="I50" s="50">
        <f t="shared" si="84"/>
        <v>-3.0028694404591022E-2</v>
      </c>
    </row>
    <row r="51" spans="1:9" x14ac:dyDescent="0.3">
      <c r="A51" s="45" t="s">
        <v>115</v>
      </c>
      <c r="B51">
        <f>Historicals!B119</f>
        <v>0</v>
      </c>
      <c r="C51">
        <f>Historicals!C119</f>
        <v>2149</v>
      </c>
      <c r="D51">
        <f>Historicals!D119</f>
        <v>2395</v>
      </c>
      <c r="E51">
        <f>Historicals!E119</f>
        <v>2940</v>
      </c>
      <c r="F51">
        <f>Historicals!F119</f>
        <v>3087</v>
      </c>
      <c r="G51">
        <f>Historicals!G119</f>
        <v>3053</v>
      </c>
      <c r="H51">
        <f>Historicals!H119</f>
        <v>3996</v>
      </c>
      <c r="I51">
        <f>Historicals!I119</f>
        <v>4527</v>
      </c>
    </row>
    <row r="52" spans="1:9" x14ac:dyDescent="0.3">
      <c r="A52" s="44" t="s">
        <v>130</v>
      </c>
      <c r="B52" s="50" t="str">
        <f>+IFERROR(B51/A51-1,"nm")</f>
        <v>nm</v>
      </c>
      <c r="C52" s="50" t="str">
        <f t="shared" ref="C52:I52" si="85">+IFERROR(C51/B51-1,"nm")</f>
        <v>nm</v>
      </c>
      <c r="D52" s="50">
        <f t="shared" si="85"/>
        <v>0.11447184737087013</v>
      </c>
      <c r="E52" s="50">
        <f t="shared" si="85"/>
        <v>0.22755741127348639</v>
      </c>
      <c r="F52" s="50">
        <f t="shared" si="85"/>
        <v>5.0000000000000044E-2</v>
      </c>
      <c r="G52" s="50">
        <f t="shared" si="85"/>
        <v>-1.1013929381276322E-2</v>
      </c>
      <c r="H52" s="50">
        <f t="shared" si="85"/>
        <v>0.30887651490337364</v>
      </c>
      <c r="I52" s="50">
        <f t="shared" si="85"/>
        <v>0.13288288288288297</v>
      </c>
    </row>
    <row r="53" spans="1:9" x14ac:dyDescent="0.3">
      <c r="A53" s="44" t="s">
        <v>138</v>
      </c>
      <c r="B53" s="50">
        <f>Historicals!B223</f>
        <v>0</v>
      </c>
      <c r="C53" s="50">
        <f>Historicals!C223</f>
        <v>0</v>
      </c>
      <c r="D53" s="50">
        <f>Historicals!D223</f>
        <v>0</v>
      </c>
      <c r="E53" s="50">
        <f>Historicals!E223</f>
        <v>0.16</v>
      </c>
      <c r="F53" s="50">
        <f>Historicals!F223</f>
        <v>0.09</v>
      </c>
      <c r="G53" s="50">
        <f>Historicals!G223</f>
        <v>0.02</v>
      </c>
      <c r="H53" s="50">
        <f>Historicals!H223</f>
        <v>0.31</v>
      </c>
      <c r="I53" s="50">
        <f>Historicals!I223</f>
        <v>0.16</v>
      </c>
    </row>
    <row r="54" spans="1:9" x14ac:dyDescent="0.3">
      <c r="A54" s="44" t="s">
        <v>139</v>
      </c>
      <c r="B54" s="50" t="str">
        <f>+IFERROR(B52-B53,"nm")</f>
        <v>nm</v>
      </c>
      <c r="C54" s="50" t="str">
        <f t="shared" ref="C54:I54" si="86">+IFERROR(C52-C53,"nm")</f>
        <v>nm</v>
      </c>
      <c r="D54" s="50">
        <f t="shared" si="86"/>
        <v>0.11447184737087013</v>
      </c>
      <c r="E54" s="50">
        <f t="shared" si="86"/>
        <v>6.7557411273486384E-2</v>
      </c>
      <c r="F54" s="50">
        <f t="shared" si="86"/>
        <v>-3.9999999999999952E-2</v>
      </c>
      <c r="G54" s="50">
        <f t="shared" si="86"/>
        <v>-3.1013929381276322E-2</v>
      </c>
      <c r="H54" s="50">
        <f t="shared" si="86"/>
        <v>-1.1234850966263532E-3</v>
      </c>
      <c r="I54" s="50">
        <f t="shared" si="86"/>
        <v>-2.7117117117117034E-2</v>
      </c>
    </row>
    <row r="55" spans="1:9" x14ac:dyDescent="0.3">
      <c r="A55" s="45" t="s">
        <v>116</v>
      </c>
      <c r="B55">
        <f>Historicals!B120</f>
        <v>0</v>
      </c>
      <c r="C55">
        <f>Historicals!C120</f>
        <v>376</v>
      </c>
      <c r="D55">
        <f>Historicals!D120</f>
        <v>383</v>
      </c>
      <c r="E55">
        <f>Historicals!E120</f>
        <v>427</v>
      </c>
      <c r="F55">
        <f>Historicals!F120</f>
        <v>432</v>
      </c>
      <c r="G55">
        <f>Historicals!G120</f>
        <v>402</v>
      </c>
      <c r="H55">
        <f>Historicals!H120</f>
        <v>490</v>
      </c>
      <c r="I55">
        <f>Historicals!I120</f>
        <v>564</v>
      </c>
    </row>
    <row r="56" spans="1:9" x14ac:dyDescent="0.3">
      <c r="A56" s="44" t="s">
        <v>130</v>
      </c>
      <c r="B56" s="50" t="str">
        <f>+IFERROR(B55/A55-1,"nm")</f>
        <v>nm</v>
      </c>
      <c r="C56" s="50" t="str">
        <f t="shared" ref="C56:I56" si="87">+IFERROR(C55/B55-1,"nm")</f>
        <v>nm</v>
      </c>
      <c r="D56" s="50">
        <f t="shared" si="87"/>
        <v>1.8617021276595702E-2</v>
      </c>
      <c r="E56" s="50">
        <f t="shared" si="87"/>
        <v>0.11488250652741505</v>
      </c>
      <c r="F56" s="50">
        <f t="shared" si="87"/>
        <v>1.1709601873536313E-2</v>
      </c>
      <c r="G56" s="50">
        <f t="shared" si="87"/>
        <v>-6.944444444444442E-2</v>
      </c>
      <c r="H56" s="50">
        <f t="shared" si="87"/>
        <v>0.21890547263681581</v>
      </c>
      <c r="I56" s="50">
        <f t="shared" si="87"/>
        <v>0.15102040816326534</v>
      </c>
    </row>
    <row r="57" spans="1:9" x14ac:dyDescent="0.3">
      <c r="A57" s="44" t="s">
        <v>138</v>
      </c>
      <c r="B57" s="50">
        <f>Historicals!B224</f>
        <v>0</v>
      </c>
      <c r="C57" s="50">
        <f>Historicals!C224</f>
        <v>0</v>
      </c>
      <c r="D57" s="50">
        <f>Historicals!D224</f>
        <v>0</v>
      </c>
      <c r="E57" s="50">
        <f>Historicals!E224</f>
        <v>0.06</v>
      </c>
      <c r="F57" s="50">
        <f>Historicals!F224</f>
        <v>0.05</v>
      </c>
      <c r="G57" s="50">
        <f>Historicals!G224</f>
        <v>-0.03</v>
      </c>
      <c r="H57" s="50">
        <f>Historicals!H224</f>
        <v>0.22</v>
      </c>
      <c r="I57" s="50">
        <f>Historicals!I224</f>
        <v>0.17</v>
      </c>
    </row>
    <row r="58" spans="1:9" x14ac:dyDescent="0.3">
      <c r="A58" s="44" t="s">
        <v>139</v>
      </c>
      <c r="B58" s="50" t="str">
        <f>+IFERROR(B56-B57,"nm")</f>
        <v>nm</v>
      </c>
      <c r="C58" s="50" t="str">
        <f t="shared" ref="C58:I58" si="88">+IFERROR(C56-C57,"nm")</f>
        <v>nm</v>
      </c>
      <c r="D58" s="50">
        <f t="shared" si="88"/>
        <v>1.8617021276595702E-2</v>
      </c>
      <c r="E58" s="50">
        <f t="shared" si="88"/>
        <v>5.4882506527415054E-2</v>
      </c>
      <c r="F58" s="50">
        <f t="shared" si="88"/>
        <v>-3.829039812646369E-2</v>
      </c>
      <c r="G58" s="50">
        <f t="shared" si="88"/>
        <v>-3.9444444444444421E-2</v>
      </c>
      <c r="H58" s="50">
        <f t="shared" si="88"/>
        <v>-1.094527363184189E-3</v>
      </c>
      <c r="I58" s="50">
        <f t="shared" si="88"/>
        <v>-1.8979591836734672E-2</v>
      </c>
    </row>
    <row r="59" spans="1:9" x14ac:dyDescent="0.3">
      <c r="A59" s="9" t="s">
        <v>131</v>
      </c>
      <c r="B59">
        <f>B62+B65</f>
        <v>0</v>
      </c>
      <c r="C59">
        <f t="shared" ref="C59:I59" si="89">C62+C65</f>
        <v>1872</v>
      </c>
      <c r="D59">
        <f t="shared" si="89"/>
        <v>1613</v>
      </c>
      <c r="E59">
        <f t="shared" si="89"/>
        <v>1703</v>
      </c>
      <c r="F59">
        <f t="shared" si="89"/>
        <v>2106</v>
      </c>
      <c r="G59">
        <f t="shared" si="89"/>
        <v>1673</v>
      </c>
      <c r="H59">
        <f t="shared" si="89"/>
        <v>2571</v>
      </c>
      <c r="I59">
        <f t="shared" si="89"/>
        <v>3427</v>
      </c>
    </row>
    <row r="60" spans="1:9" x14ac:dyDescent="0.3">
      <c r="A60" s="46" t="s">
        <v>130</v>
      </c>
      <c r="B60" s="50" t="str">
        <f>+IFERROR(B59/A59-1,"nm")</f>
        <v>nm</v>
      </c>
      <c r="C60" s="50" t="str">
        <f t="shared" ref="C60:I60" si="90">+IFERROR(C59/B59-1,"nm")</f>
        <v>nm</v>
      </c>
      <c r="D60" s="50">
        <f t="shared" si="90"/>
        <v>-0.13835470085470081</v>
      </c>
      <c r="E60" s="50">
        <f t="shared" si="90"/>
        <v>5.5796652200867936E-2</v>
      </c>
      <c r="F60" s="50">
        <f t="shared" si="90"/>
        <v>0.23664122137404586</v>
      </c>
      <c r="G60" s="50">
        <f t="shared" si="90"/>
        <v>-0.20560303893637222</v>
      </c>
      <c r="H60" s="50">
        <f t="shared" si="90"/>
        <v>0.53676031081888831</v>
      </c>
      <c r="I60" s="50">
        <f t="shared" si="90"/>
        <v>0.33294437961882539</v>
      </c>
    </row>
    <row r="61" spans="1:9" x14ac:dyDescent="0.3">
      <c r="A61" s="46" t="s">
        <v>132</v>
      </c>
      <c r="B61" s="50" t="str">
        <f>+IFERROR(B59/B$45,"nm")</f>
        <v>nm</v>
      </c>
      <c r="C61" s="50">
        <f t="shared" ref="C61:I61" si="91">+IFERROR(C59/C$45,"nm")</f>
        <v>0.24735729386892177</v>
      </c>
      <c r="D61" s="50">
        <f t="shared" si="91"/>
        <v>0.20238393977415309</v>
      </c>
      <c r="E61" s="50">
        <f t="shared" si="91"/>
        <v>0.18426747457260334</v>
      </c>
      <c r="F61" s="50">
        <f t="shared" si="91"/>
        <v>0.21463514064410924</v>
      </c>
      <c r="G61" s="50">
        <f t="shared" si="91"/>
        <v>0.17898791055953783</v>
      </c>
      <c r="H61" s="50">
        <f t="shared" si="91"/>
        <v>0.22442388268156424</v>
      </c>
      <c r="I61" s="50">
        <f t="shared" si="91"/>
        <v>0.27462136389133746</v>
      </c>
    </row>
    <row r="62" spans="1:9" x14ac:dyDescent="0.3">
      <c r="A62" s="9" t="s">
        <v>133</v>
      </c>
      <c r="B62">
        <f>+Historicals!B202</f>
        <v>0</v>
      </c>
      <c r="C62">
        <f>+Historicals!C202</f>
        <v>85</v>
      </c>
      <c r="D62">
        <f>+Historicals!D202</f>
        <v>106</v>
      </c>
      <c r="E62">
        <f>+Historicals!E202</f>
        <v>116</v>
      </c>
      <c r="F62">
        <f>+Historicals!F202</f>
        <v>111</v>
      </c>
      <c r="G62">
        <f>+Historicals!G202</f>
        <v>132</v>
      </c>
      <c r="H62">
        <f>+Historicals!H202</f>
        <v>136</v>
      </c>
      <c r="I62">
        <f>+Historicals!I202</f>
        <v>134</v>
      </c>
    </row>
    <row r="63" spans="1:9" x14ac:dyDescent="0.3">
      <c r="A63" s="46" t="s">
        <v>130</v>
      </c>
      <c r="B63" s="50" t="str">
        <f>+IFERROR(B62/A62-1,"nm")</f>
        <v>nm</v>
      </c>
      <c r="C63" s="50" t="str">
        <f t="shared" ref="C63:I63" si="92">+IFERROR(C62/B62-1,"nm")</f>
        <v>nm</v>
      </c>
      <c r="D63" s="50">
        <f t="shared" si="92"/>
        <v>0.24705882352941178</v>
      </c>
      <c r="E63" s="50">
        <f t="shared" si="92"/>
        <v>9.4339622641509413E-2</v>
      </c>
      <c r="F63" s="50">
        <f t="shared" si="92"/>
        <v>-4.31034482758621E-2</v>
      </c>
      <c r="G63" s="50">
        <f t="shared" si="92"/>
        <v>0.18918918918918926</v>
      </c>
      <c r="H63" s="50">
        <f t="shared" si="92"/>
        <v>3.0303030303030276E-2</v>
      </c>
      <c r="I63" s="50">
        <f t="shared" si="92"/>
        <v>-1.4705882352941124E-2</v>
      </c>
    </row>
    <row r="64" spans="1:9" x14ac:dyDescent="0.3">
      <c r="A64" s="46" t="s">
        <v>134</v>
      </c>
      <c r="B64" s="50" t="str">
        <f>+IFERROR(B62/B$45,"nm")</f>
        <v>nm</v>
      </c>
      <c r="C64" s="50">
        <f t="shared" ref="C64:I64" si="93">+IFERROR(C62/C$45,"nm")</f>
        <v>1.1231501057082453E-2</v>
      </c>
      <c r="D64" s="50">
        <f t="shared" si="93"/>
        <v>1.3299874529485571E-2</v>
      </c>
      <c r="E64" s="50">
        <f t="shared" si="93"/>
        <v>1.2551395801774508E-2</v>
      </c>
      <c r="F64" s="50">
        <f t="shared" si="93"/>
        <v>1.1312678353037097E-2</v>
      </c>
      <c r="G64" s="50">
        <f t="shared" si="93"/>
        <v>1.4122178239007167E-2</v>
      </c>
      <c r="H64" s="50">
        <f t="shared" si="93"/>
        <v>1.1871508379888268E-2</v>
      </c>
      <c r="I64" s="50">
        <f t="shared" si="93"/>
        <v>1.0738039907043834E-2</v>
      </c>
    </row>
    <row r="65" spans="1:9" x14ac:dyDescent="0.3">
      <c r="A65" s="9" t="s">
        <v>135</v>
      </c>
      <c r="B65">
        <f>Historicals!B157</f>
        <v>0</v>
      </c>
      <c r="C65">
        <f>Historicals!C157</f>
        <v>1787</v>
      </c>
      <c r="D65">
        <f>Historicals!D157</f>
        <v>1507</v>
      </c>
      <c r="E65">
        <f>Historicals!E157</f>
        <v>1587</v>
      </c>
      <c r="F65">
        <f>Historicals!F157</f>
        <v>1995</v>
      </c>
      <c r="G65">
        <f>Historicals!G157</f>
        <v>1541</v>
      </c>
      <c r="H65">
        <f>Historicals!H157</f>
        <v>2435</v>
      </c>
      <c r="I65">
        <f>Historicals!I157</f>
        <v>3293</v>
      </c>
    </row>
    <row r="66" spans="1:9" x14ac:dyDescent="0.3">
      <c r="A66" s="46" t="s">
        <v>130</v>
      </c>
      <c r="B66" s="50" t="str">
        <f>+IFERROR(B65/A65-1,"nm")</f>
        <v>nm</v>
      </c>
      <c r="C66" s="50" t="str">
        <f t="shared" ref="C66:I66" si="94">+IFERROR(C65/B65-1,"nm")</f>
        <v>nm</v>
      </c>
      <c r="D66" s="50">
        <f t="shared" si="94"/>
        <v>-0.15668718522663683</v>
      </c>
      <c r="E66" s="50">
        <f t="shared" si="94"/>
        <v>5.3085600530855981E-2</v>
      </c>
      <c r="F66" s="50">
        <f t="shared" si="94"/>
        <v>0.25708884688090738</v>
      </c>
      <c r="G66" s="50">
        <f t="shared" si="94"/>
        <v>-0.22756892230576442</v>
      </c>
      <c r="H66" s="50">
        <f t="shared" si="94"/>
        <v>0.58014276443867629</v>
      </c>
      <c r="I66" s="50">
        <f t="shared" si="94"/>
        <v>0.3523613963039014</v>
      </c>
    </row>
    <row r="67" spans="1:9" x14ac:dyDescent="0.3">
      <c r="A67" s="46" t="s">
        <v>132</v>
      </c>
      <c r="B67" s="50" t="str">
        <f>+IFERROR(B65/B$45,"nm")</f>
        <v>nm</v>
      </c>
      <c r="C67" s="50">
        <f t="shared" ref="C67:I67" si="95">+IFERROR(C65/C$45,"nm")</f>
        <v>0.23612579281183932</v>
      </c>
      <c r="D67" s="50">
        <f t="shared" si="95"/>
        <v>0.1890840652446675</v>
      </c>
      <c r="E67" s="50">
        <f t="shared" si="95"/>
        <v>0.17171607877082881</v>
      </c>
      <c r="F67" s="50">
        <f t="shared" si="95"/>
        <v>0.20332246229107215</v>
      </c>
      <c r="G67" s="50">
        <f t="shared" si="95"/>
        <v>0.16486573232053064</v>
      </c>
      <c r="H67" s="50">
        <f t="shared" si="95"/>
        <v>0.21255237430167598</v>
      </c>
      <c r="I67" s="50">
        <f t="shared" si="95"/>
        <v>0.26388332398429359</v>
      </c>
    </row>
    <row r="68" spans="1:9" x14ac:dyDescent="0.3">
      <c r="A68" s="9" t="s">
        <v>136</v>
      </c>
      <c r="B68">
        <f>+Historicals!B202</f>
        <v>0</v>
      </c>
      <c r="C68">
        <f>+Historicals!C202</f>
        <v>85</v>
      </c>
      <c r="D68">
        <f>+Historicals!D202</f>
        <v>106</v>
      </c>
      <c r="E68">
        <f>+Historicals!E202</f>
        <v>116</v>
      </c>
      <c r="F68">
        <f>+Historicals!F202</f>
        <v>111</v>
      </c>
      <c r="G68">
        <f>+Historicals!G202</f>
        <v>132</v>
      </c>
      <c r="H68">
        <f>+Historicals!H202</f>
        <v>136</v>
      </c>
      <c r="I68">
        <f>+Historicals!I202</f>
        <v>134</v>
      </c>
    </row>
    <row r="69" spans="1:9" x14ac:dyDescent="0.3">
      <c r="A69" s="46" t="s">
        <v>130</v>
      </c>
      <c r="B69" s="50" t="str">
        <f>+IFERROR(B68/A68-1,"nm")</f>
        <v>nm</v>
      </c>
      <c r="C69" s="50" t="str">
        <f t="shared" ref="C69:I69" si="96">+IFERROR(C68/B68-1,"nm")</f>
        <v>nm</v>
      </c>
      <c r="D69" s="50">
        <f t="shared" si="96"/>
        <v>0.24705882352941178</v>
      </c>
      <c r="E69" s="50">
        <f t="shared" si="96"/>
        <v>9.4339622641509413E-2</v>
      </c>
      <c r="F69" s="50">
        <f t="shared" si="96"/>
        <v>-4.31034482758621E-2</v>
      </c>
      <c r="G69" s="50">
        <f t="shared" si="96"/>
        <v>0.18918918918918926</v>
      </c>
      <c r="H69" s="50">
        <f t="shared" si="96"/>
        <v>3.0303030303030276E-2</v>
      </c>
      <c r="I69" s="50">
        <f t="shared" si="96"/>
        <v>-1.4705882352941124E-2</v>
      </c>
    </row>
    <row r="70" spans="1:9" x14ac:dyDescent="0.3">
      <c r="A70" s="46" t="s">
        <v>134</v>
      </c>
      <c r="B70" s="50" t="str">
        <f>+IFERROR(B68/B$45,"nm")</f>
        <v>nm</v>
      </c>
      <c r="C70" s="50">
        <f t="shared" ref="C70:I70" si="97">+IFERROR(C68/C$45,"nm")</f>
        <v>1.1231501057082453E-2</v>
      </c>
      <c r="D70" s="50">
        <f t="shared" si="97"/>
        <v>1.3299874529485571E-2</v>
      </c>
      <c r="E70" s="50">
        <f t="shared" si="97"/>
        <v>1.2551395801774508E-2</v>
      </c>
      <c r="F70" s="50">
        <f t="shared" si="97"/>
        <v>1.1312678353037097E-2</v>
      </c>
      <c r="G70" s="50">
        <f t="shared" si="97"/>
        <v>1.4122178239007167E-2</v>
      </c>
      <c r="H70" s="50">
        <f t="shared" si="97"/>
        <v>1.1871508379888268E-2</v>
      </c>
      <c r="I70" s="50">
        <f t="shared" si="97"/>
        <v>1.0738039907043834E-2</v>
      </c>
    </row>
    <row r="71" spans="1:9" x14ac:dyDescent="0.3">
      <c r="A71" s="43" t="str">
        <f>Historicals!A125</f>
        <v>Asia Pacific &amp; Latin America</v>
      </c>
      <c r="B71" s="53"/>
      <c r="C71" s="53"/>
      <c r="D71" s="53"/>
      <c r="E71" s="53"/>
      <c r="F71" s="53"/>
      <c r="G71" s="53"/>
      <c r="H71" s="53"/>
      <c r="I71" s="53"/>
    </row>
    <row r="72" spans="1:9" x14ac:dyDescent="0.3">
      <c r="A72" s="9" t="s">
        <v>137</v>
      </c>
      <c r="B72">
        <f>+Historicals!B125</f>
        <v>0</v>
      </c>
      <c r="C72">
        <f>+Historicals!C125</f>
        <v>4317</v>
      </c>
      <c r="D72">
        <f>+Historicals!D125</f>
        <v>4737</v>
      </c>
      <c r="E72">
        <f>+Historicals!E125</f>
        <v>5166</v>
      </c>
      <c r="F72">
        <f>+Historicals!F125</f>
        <v>5254</v>
      </c>
      <c r="G72">
        <f>+Historicals!G125</f>
        <v>5028</v>
      </c>
      <c r="H72">
        <f>+Historicals!H125</f>
        <v>5343</v>
      </c>
      <c r="I72">
        <f>+Historicals!I125</f>
        <v>5955</v>
      </c>
    </row>
    <row r="73" spans="1:9" x14ac:dyDescent="0.3">
      <c r="A73" s="44" t="s">
        <v>130</v>
      </c>
      <c r="B73" s="52" t="str">
        <f>+IFERROR(B72/A72-1,"nm")</f>
        <v>nm</v>
      </c>
      <c r="C73" s="52" t="str">
        <f t="shared" ref="C73:I73" si="98">+IFERROR(C72/B72-1,"nm")</f>
        <v>nm</v>
      </c>
      <c r="D73" s="52">
        <f t="shared" si="98"/>
        <v>9.7289784572619942E-2</v>
      </c>
      <c r="E73" s="52">
        <f t="shared" si="98"/>
        <v>9.0563647878403986E-2</v>
      </c>
      <c r="F73" s="52">
        <f t="shared" si="98"/>
        <v>1.7034456058846237E-2</v>
      </c>
      <c r="G73" s="52">
        <f t="shared" si="98"/>
        <v>-4.3014845831747195E-2</v>
      </c>
      <c r="H73" s="52">
        <f t="shared" si="98"/>
        <v>6.2649164677804237E-2</v>
      </c>
      <c r="I73" s="52">
        <f t="shared" si="98"/>
        <v>0.11454239191465465</v>
      </c>
    </row>
    <row r="74" spans="1:9" x14ac:dyDescent="0.3">
      <c r="A74" s="45" t="s">
        <v>114</v>
      </c>
      <c r="B74">
        <f>+Historicals!B126</f>
        <v>0</v>
      </c>
      <c r="C74">
        <f>+Historicals!C126</f>
        <v>2930</v>
      </c>
      <c r="D74">
        <f>+Historicals!D126</f>
        <v>3285</v>
      </c>
      <c r="E74">
        <f>+Historicals!E126</f>
        <v>3575</v>
      </c>
      <c r="F74">
        <f>+Historicals!F126</f>
        <v>3622</v>
      </c>
      <c r="G74">
        <f>+Historicals!G126</f>
        <v>3449</v>
      </c>
      <c r="H74">
        <f>+Historicals!H126</f>
        <v>3659</v>
      </c>
      <c r="I74">
        <f>+Historicals!I126</f>
        <v>4111</v>
      </c>
    </row>
    <row r="75" spans="1:9" x14ac:dyDescent="0.3">
      <c r="A75" s="44" t="s">
        <v>130</v>
      </c>
      <c r="B75" s="50" t="str">
        <f>+IFERROR(B74/A74-1,"nm")</f>
        <v>nm</v>
      </c>
      <c r="C75" s="50" t="str">
        <f t="shared" ref="C75:I75" si="99">+IFERROR(C74/B74-1,"nm")</f>
        <v>nm</v>
      </c>
      <c r="D75" s="50">
        <f t="shared" si="99"/>
        <v>0.12116040955631391</v>
      </c>
      <c r="E75" s="50">
        <f t="shared" si="99"/>
        <v>8.8280060882800715E-2</v>
      </c>
      <c r="F75" s="50">
        <f t="shared" si="99"/>
        <v>1.3146853146853044E-2</v>
      </c>
      <c r="G75" s="50">
        <f t="shared" si="99"/>
        <v>-4.7763666482606326E-2</v>
      </c>
      <c r="H75" s="50">
        <f t="shared" si="99"/>
        <v>6.0887213685126174E-2</v>
      </c>
      <c r="I75" s="50">
        <f t="shared" si="99"/>
        <v>0.12353101940420874</v>
      </c>
    </row>
    <row r="76" spans="1:9" x14ac:dyDescent="0.3">
      <c r="A76" s="44" t="s">
        <v>138</v>
      </c>
      <c r="B76" s="50">
        <f>+Historicals!B230</f>
        <v>0</v>
      </c>
      <c r="C76" s="50">
        <f>+Historicals!C230</f>
        <v>0</v>
      </c>
      <c r="D76" s="50">
        <f>+Historicals!D230</f>
        <v>0</v>
      </c>
      <c r="E76" s="50">
        <f>+Historicals!E230</f>
        <v>0.09</v>
      </c>
      <c r="F76" s="50">
        <f>+Historicals!F230</f>
        <v>0.12</v>
      </c>
      <c r="G76" s="50">
        <f>+Historicals!G230</f>
        <v>0</v>
      </c>
      <c r="H76" s="50">
        <f>+Historicals!H230</f>
        <v>0.06</v>
      </c>
      <c r="I76" s="50">
        <f>+Historicals!I230</f>
        <v>0.17</v>
      </c>
    </row>
    <row r="77" spans="1:9" x14ac:dyDescent="0.3">
      <c r="A77" s="44" t="s">
        <v>139</v>
      </c>
      <c r="B77" s="50" t="str">
        <f>+IFERROR(B75-B76,"nm")</f>
        <v>nm</v>
      </c>
      <c r="C77" s="50" t="str">
        <f t="shared" ref="C77:I77" si="100">+IFERROR(C75-C76,"nm")</f>
        <v>nm</v>
      </c>
      <c r="D77" s="50">
        <f t="shared" si="100"/>
        <v>0.12116040955631391</v>
      </c>
      <c r="E77" s="50">
        <f t="shared" si="100"/>
        <v>-1.7199391171992817E-3</v>
      </c>
      <c r="F77" s="50">
        <f t="shared" si="100"/>
        <v>-0.10685314685314695</v>
      </c>
      <c r="G77" s="50">
        <f t="shared" si="100"/>
        <v>-4.7763666482606326E-2</v>
      </c>
      <c r="H77" s="50">
        <f t="shared" si="100"/>
        <v>8.8721368512617582E-4</v>
      </c>
      <c r="I77" s="50">
        <f t="shared" si="100"/>
        <v>-4.646898059579127E-2</v>
      </c>
    </row>
    <row r="78" spans="1:9" x14ac:dyDescent="0.3">
      <c r="A78" s="45" t="s">
        <v>115</v>
      </c>
      <c r="B78">
        <f>+Historicals!B127</f>
        <v>0</v>
      </c>
      <c r="C78">
        <f>+Historicals!C127</f>
        <v>1117</v>
      </c>
      <c r="D78">
        <f>+Historicals!D127</f>
        <v>1185</v>
      </c>
      <c r="E78">
        <f>+Historicals!E127</f>
        <v>1347</v>
      </c>
      <c r="F78">
        <f>+Historicals!F127</f>
        <v>1395</v>
      </c>
      <c r="G78">
        <f>+Historicals!G127</f>
        <v>1365</v>
      </c>
      <c r="H78">
        <f>+Historicals!H127</f>
        <v>1494</v>
      </c>
      <c r="I78">
        <f>+Historicals!I127</f>
        <v>1610</v>
      </c>
    </row>
    <row r="79" spans="1:9" x14ac:dyDescent="0.3">
      <c r="A79" s="44" t="s">
        <v>130</v>
      </c>
      <c r="B79" s="50" t="str">
        <f>+IFERROR(B78/A78-1,"nm")</f>
        <v>nm</v>
      </c>
      <c r="C79" s="50" t="str">
        <f t="shared" ref="C79:I79" si="101">+IFERROR(C78/B78-1,"nm")</f>
        <v>nm</v>
      </c>
      <c r="D79" s="50">
        <f t="shared" si="101"/>
        <v>6.0877350044762801E-2</v>
      </c>
      <c r="E79" s="50">
        <f t="shared" si="101"/>
        <v>0.13670886075949373</v>
      </c>
      <c r="F79" s="50">
        <f t="shared" si="101"/>
        <v>3.563474387527843E-2</v>
      </c>
      <c r="G79" s="50">
        <f t="shared" si="101"/>
        <v>-2.1505376344086002E-2</v>
      </c>
      <c r="H79" s="50">
        <f t="shared" si="101"/>
        <v>9.4505494505494614E-2</v>
      </c>
      <c r="I79" s="50">
        <f t="shared" si="101"/>
        <v>7.7643908969210251E-2</v>
      </c>
    </row>
    <row r="80" spans="1:9" x14ac:dyDescent="0.3">
      <c r="A80" s="44" t="s">
        <v>138</v>
      </c>
      <c r="B80" s="50">
        <f>+Historicals!B231</f>
        <v>0</v>
      </c>
      <c r="C80" s="50">
        <f>+Historicals!C231</f>
        <v>0</v>
      </c>
      <c r="D80" s="50">
        <f>+Historicals!D231</f>
        <v>0</v>
      </c>
      <c r="E80" s="50">
        <f>+Historicals!E231</f>
        <v>0.15</v>
      </c>
      <c r="F80" s="50">
        <f>+Historicals!F231</f>
        <v>0.15</v>
      </c>
      <c r="G80" s="50">
        <f>+Historicals!G231</f>
        <v>0.03</v>
      </c>
      <c r="H80" s="50">
        <f>+Historicals!H231</f>
        <v>0.09</v>
      </c>
      <c r="I80" s="50">
        <f>+Historicals!I231</f>
        <v>0.12</v>
      </c>
    </row>
    <row r="81" spans="1:9" x14ac:dyDescent="0.3">
      <c r="A81" s="44" t="s">
        <v>139</v>
      </c>
      <c r="B81" s="50" t="str">
        <f>+IFERROR(B79-B80,"nm")</f>
        <v>nm</v>
      </c>
      <c r="C81" s="50" t="str">
        <f t="shared" ref="C81:I81" si="102">+IFERROR(C79-C80,"nm")</f>
        <v>nm</v>
      </c>
      <c r="D81" s="50">
        <f t="shared" si="102"/>
        <v>6.0877350044762801E-2</v>
      </c>
      <c r="E81" s="50">
        <f t="shared" si="102"/>
        <v>-1.3291139240506261E-2</v>
      </c>
      <c r="F81" s="50">
        <f t="shared" si="102"/>
        <v>-0.11436525612472156</v>
      </c>
      <c r="G81" s="50">
        <f t="shared" si="102"/>
        <v>-5.1505376344086001E-2</v>
      </c>
      <c r="H81" s="50">
        <f t="shared" si="102"/>
        <v>4.5054945054946172E-3</v>
      </c>
      <c r="I81" s="50">
        <f t="shared" si="102"/>
        <v>-4.2356091030789744E-2</v>
      </c>
    </row>
    <row r="82" spans="1:9" x14ac:dyDescent="0.3">
      <c r="A82" s="45" t="s">
        <v>116</v>
      </c>
      <c r="B82">
        <f>+Historicals!B128</f>
        <v>0</v>
      </c>
      <c r="C82">
        <f>+Historicals!C128</f>
        <v>270</v>
      </c>
      <c r="D82">
        <f>+Historicals!D128</f>
        <v>267</v>
      </c>
      <c r="E82">
        <f>+Historicals!E128</f>
        <v>244</v>
      </c>
      <c r="F82">
        <f>+Historicals!F128</f>
        <v>237</v>
      </c>
      <c r="G82">
        <f>+Historicals!G128</f>
        <v>214</v>
      </c>
      <c r="H82">
        <f>+Historicals!H128</f>
        <v>190</v>
      </c>
      <c r="I82">
        <f>+Historicals!I128</f>
        <v>234</v>
      </c>
    </row>
    <row r="83" spans="1:9" x14ac:dyDescent="0.3">
      <c r="A83" s="44" t="s">
        <v>130</v>
      </c>
      <c r="B83" s="50" t="str">
        <f>+IFERROR(B82/A82-1,"nm")</f>
        <v>nm</v>
      </c>
      <c r="C83" s="50" t="str">
        <f t="shared" ref="C83:I83" si="103">+IFERROR(C82/B82-1,"nm")</f>
        <v>nm</v>
      </c>
      <c r="D83" s="50">
        <f t="shared" si="103"/>
        <v>-1.1111111111111072E-2</v>
      </c>
      <c r="E83" s="50">
        <f t="shared" si="103"/>
        <v>-8.6142322097378266E-2</v>
      </c>
      <c r="F83" s="50">
        <f t="shared" si="103"/>
        <v>-2.8688524590163911E-2</v>
      </c>
      <c r="G83" s="50">
        <f t="shared" si="103"/>
        <v>-9.7046413502109741E-2</v>
      </c>
      <c r="H83" s="50">
        <f t="shared" si="103"/>
        <v>-0.11214953271028039</v>
      </c>
      <c r="I83" s="50">
        <f t="shared" si="103"/>
        <v>0.23157894736842111</v>
      </c>
    </row>
    <row r="84" spans="1:9" x14ac:dyDescent="0.3">
      <c r="A84" s="44" t="s">
        <v>138</v>
      </c>
      <c r="B84" s="50">
        <f>+Historicals!B232</f>
        <v>0</v>
      </c>
      <c r="C84" s="50">
        <f>+Historicals!C232</f>
        <v>0</v>
      </c>
      <c r="D84" s="50">
        <f>+Historicals!D232</f>
        <v>0</v>
      </c>
      <c r="E84" s="50">
        <f>+Historicals!E232</f>
        <v>-0.08</v>
      </c>
      <c r="F84" s="50">
        <f>+Historicals!F232</f>
        <v>0.08</v>
      </c>
      <c r="G84" s="50">
        <f>+Historicals!G232</f>
        <v>-0.04</v>
      </c>
      <c r="H84" s="50">
        <f>+Historicals!H232</f>
        <v>-0.11</v>
      </c>
      <c r="I84" s="50">
        <f>+Historicals!I232</f>
        <v>0.28000000000000003</v>
      </c>
    </row>
    <row r="85" spans="1:9" x14ac:dyDescent="0.3">
      <c r="A85" s="44" t="s">
        <v>139</v>
      </c>
      <c r="B85" s="50" t="str">
        <f>+IFERROR(B83-B84,"nm")</f>
        <v>nm</v>
      </c>
      <c r="C85" s="50" t="str">
        <f t="shared" ref="C85:I85" si="104">+IFERROR(C83-C84,"nm")</f>
        <v>nm</v>
      </c>
      <c r="D85" s="50">
        <f t="shared" si="104"/>
        <v>-1.1111111111111072E-2</v>
      </c>
      <c r="E85" s="50">
        <f t="shared" si="104"/>
        <v>-6.1423220973782638E-3</v>
      </c>
      <c r="F85" s="50">
        <f t="shared" si="104"/>
        <v>-0.10868852459016391</v>
      </c>
      <c r="G85" s="50">
        <f t="shared" si="104"/>
        <v>-5.704641350210974E-2</v>
      </c>
      <c r="H85" s="50">
        <f t="shared" si="104"/>
        <v>-2.1495327102803857E-3</v>
      </c>
      <c r="I85" s="50">
        <f t="shared" si="104"/>
        <v>-4.842105263157892E-2</v>
      </c>
    </row>
    <row r="86" spans="1:9" x14ac:dyDescent="0.3">
      <c r="A86" s="9" t="s">
        <v>131</v>
      </c>
      <c r="B86">
        <f>B89+B92</f>
        <v>0</v>
      </c>
      <c r="C86">
        <f t="shared" ref="C86:I86" si="105">C89+C92</f>
        <v>1044</v>
      </c>
      <c r="D86">
        <f t="shared" si="105"/>
        <v>1034</v>
      </c>
      <c r="E86">
        <f t="shared" si="105"/>
        <v>1244</v>
      </c>
      <c r="F86">
        <f t="shared" si="105"/>
        <v>1376</v>
      </c>
      <c r="G86">
        <f t="shared" si="105"/>
        <v>1230</v>
      </c>
      <c r="H86">
        <f t="shared" si="105"/>
        <v>1573</v>
      </c>
      <c r="I86">
        <f t="shared" si="105"/>
        <v>1938</v>
      </c>
    </row>
    <row r="87" spans="1:9" x14ac:dyDescent="0.3">
      <c r="A87" s="46" t="s">
        <v>130</v>
      </c>
      <c r="B87" s="50" t="str">
        <f>+IFERROR(B86/A86-1,"nm")</f>
        <v>nm</v>
      </c>
      <c r="C87" s="50" t="str">
        <f t="shared" ref="C87:I87" si="106">+IFERROR(C86/B86-1,"nm")</f>
        <v>nm</v>
      </c>
      <c r="D87" s="50">
        <f t="shared" si="106"/>
        <v>-9.5785440613026518E-3</v>
      </c>
      <c r="E87" s="50">
        <f t="shared" si="106"/>
        <v>0.20309477756286265</v>
      </c>
      <c r="F87" s="50">
        <f t="shared" si="106"/>
        <v>0.10610932475884249</v>
      </c>
      <c r="G87" s="50">
        <f t="shared" si="106"/>
        <v>-0.10610465116279066</v>
      </c>
      <c r="H87" s="50">
        <f t="shared" si="106"/>
        <v>0.27886178861788613</v>
      </c>
      <c r="I87" s="50">
        <f t="shared" si="106"/>
        <v>0.23204068658614108</v>
      </c>
    </row>
    <row r="88" spans="1:9" x14ac:dyDescent="0.3">
      <c r="A88" s="46" t="s">
        <v>132</v>
      </c>
      <c r="B88" s="50" t="str">
        <f>+IFERROR(B86/B$72,"nm")</f>
        <v>nm</v>
      </c>
      <c r="C88" s="50">
        <f t="shared" ref="C88:I88" si="107">+IFERROR(C86/C$72,"nm")</f>
        <v>0.24183460736622656</v>
      </c>
      <c r="D88" s="50">
        <f t="shared" si="107"/>
        <v>0.21828161283512773</v>
      </c>
      <c r="E88" s="50">
        <f t="shared" si="107"/>
        <v>0.2408052651955091</v>
      </c>
      <c r="F88" s="50">
        <f t="shared" si="107"/>
        <v>0.26189569851541683</v>
      </c>
      <c r="G88" s="50">
        <f t="shared" si="107"/>
        <v>0.24463007159904535</v>
      </c>
      <c r="H88" s="50">
        <f t="shared" si="107"/>
        <v>0.2944038929440389</v>
      </c>
      <c r="I88" s="50">
        <f t="shared" si="107"/>
        <v>0.32544080604534004</v>
      </c>
    </row>
    <row r="89" spans="1:9" x14ac:dyDescent="0.3">
      <c r="A89" s="9" t="s">
        <v>133</v>
      </c>
      <c r="B89">
        <f>+Historicals!B204</f>
        <v>0</v>
      </c>
      <c r="C89">
        <f>+Historicals!C204</f>
        <v>42</v>
      </c>
      <c r="D89">
        <f>+Historicals!D204</f>
        <v>54</v>
      </c>
      <c r="E89">
        <f>+Historicals!E204</f>
        <v>55</v>
      </c>
      <c r="F89">
        <f>+Historicals!F204</f>
        <v>53</v>
      </c>
      <c r="G89">
        <f>+Historicals!G204</f>
        <v>46</v>
      </c>
      <c r="H89">
        <f>+Historicals!H204</f>
        <v>43</v>
      </c>
      <c r="I89">
        <f>+Historicals!I204</f>
        <v>42</v>
      </c>
    </row>
    <row r="90" spans="1:9" x14ac:dyDescent="0.3">
      <c r="A90" s="46" t="s">
        <v>130</v>
      </c>
      <c r="B90" s="50" t="str">
        <f>+IFERROR(B89/A89-1,"nm")</f>
        <v>nm</v>
      </c>
      <c r="C90" s="50" t="str">
        <f t="shared" ref="C90:I90" si="108">+IFERROR(C89/B89-1,"nm")</f>
        <v>nm</v>
      </c>
      <c r="D90" s="50">
        <f t="shared" si="108"/>
        <v>0.28571428571428581</v>
      </c>
      <c r="E90" s="50">
        <f t="shared" si="108"/>
        <v>1.8518518518518601E-2</v>
      </c>
      <c r="F90" s="50">
        <f t="shared" si="108"/>
        <v>-3.6363636363636376E-2</v>
      </c>
      <c r="G90" s="50">
        <f t="shared" si="108"/>
        <v>-0.13207547169811318</v>
      </c>
      <c r="H90" s="50">
        <f t="shared" si="108"/>
        <v>-6.5217391304347783E-2</v>
      </c>
      <c r="I90" s="50">
        <f t="shared" si="108"/>
        <v>-2.3255813953488413E-2</v>
      </c>
    </row>
    <row r="91" spans="1:9" x14ac:dyDescent="0.3">
      <c r="A91" s="46" t="s">
        <v>134</v>
      </c>
      <c r="B91" s="50" t="str">
        <f>+IFERROR(B89/B$72,"nm")</f>
        <v>nm</v>
      </c>
      <c r="C91" s="50">
        <f t="shared" ref="C91:I91" si="109">+IFERROR(C89/C$72,"nm")</f>
        <v>9.7289784572619879E-3</v>
      </c>
      <c r="D91" s="50">
        <f t="shared" si="109"/>
        <v>1.1399620012666244E-2</v>
      </c>
      <c r="E91" s="50">
        <f t="shared" si="109"/>
        <v>1.064653503677894E-2</v>
      </c>
      <c r="F91" s="50">
        <f t="shared" si="109"/>
        <v>1.0087552341073468E-2</v>
      </c>
      <c r="G91" s="50">
        <f t="shared" si="109"/>
        <v>9.148766905330152E-3</v>
      </c>
      <c r="H91" s="50">
        <f t="shared" si="109"/>
        <v>8.0479131574022079E-3</v>
      </c>
      <c r="I91" s="50">
        <f t="shared" si="109"/>
        <v>7.0528967254408059E-3</v>
      </c>
    </row>
    <row r="92" spans="1:9" x14ac:dyDescent="0.3">
      <c r="A92" s="9" t="s">
        <v>135</v>
      </c>
      <c r="B92">
        <f>+Historicals!B159</f>
        <v>0</v>
      </c>
      <c r="C92">
        <f>+Historicals!C159</f>
        <v>1002</v>
      </c>
      <c r="D92">
        <f>+Historicals!D159</f>
        <v>980</v>
      </c>
      <c r="E92">
        <f>+Historicals!E159</f>
        <v>1189</v>
      </c>
      <c r="F92">
        <f>+Historicals!F159</f>
        <v>1323</v>
      </c>
      <c r="G92">
        <f>+Historicals!G159</f>
        <v>1184</v>
      </c>
      <c r="H92">
        <f>+Historicals!H159</f>
        <v>1530</v>
      </c>
      <c r="I92">
        <f>+Historicals!I159</f>
        <v>1896</v>
      </c>
    </row>
    <row r="93" spans="1:9" x14ac:dyDescent="0.3">
      <c r="A93" s="46" t="s">
        <v>130</v>
      </c>
      <c r="B93" s="50" t="str">
        <f>+IFERROR(B92/A92-1,"nm")</f>
        <v>nm</v>
      </c>
      <c r="C93" s="50" t="str">
        <f t="shared" ref="C93:I93" si="110">+IFERROR(C92/B92-1,"nm")</f>
        <v>nm</v>
      </c>
      <c r="D93" s="50">
        <f t="shared" si="110"/>
        <v>-2.1956087824351322E-2</v>
      </c>
      <c r="E93" s="50">
        <f t="shared" si="110"/>
        <v>0.21326530612244898</v>
      </c>
      <c r="F93" s="50">
        <f t="shared" si="110"/>
        <v>0.11269974768713209</v>
      </c>
      <c r="G93" s="50">
        <f t="shared" si="110"/>
        <v>-0.1050642479213908</v>
      </c>
      <c r="H93" s="50">
        <f t="shared" si="110"/>
        <v>0.29222972972972983</v>
      </c>
      <c r="I93" s="50">
        <f t="shared" si="110"/>
        <v>0.23921568627450984</v>
      </c>
    </row>
    <row r="94" spans="1:9" x14ac:dyDescent="0.3">
      <c r="A94" s="46" t="s">
        <v>132</v>
      </c>
      <c r="B94" s="50" t="str">
        <f>+IFERROR(B92/B$72,"nm")</f>
        <v>nm</v>
      </c>
      <c r="C94" s="50">
        <f t="shared" ref="C94:I94" si="111">+IFERROR(C92/C$72,"nm")</f>
        <v>0.23210562890896455</v>
      </c>
      <c r="D94" s="50">
        <f t="shared" si="111"/>
        <v>0.20688199282246147</v>
      </c>
      <c r="E94" s="50">
        <f t="shared" si="111"/>
        <v>0.23015873015873015</v>
      </c>
      <c r="F94" s="50">
        <f t="shared" si="111"/>
        <v>0.25180814617434338</v>
      </c>
      <c r="G94" s="50">
        <f t="shared" si="111"/>
        <v>0.2354813046937152</v>
      </c>
      <c r="H94" s="50">
        <f t="shared" si="111"/>
        <v>0.28635597978663674</v>
      </c>
      <c r="I94" s="50">
        <f t="shared" si="111"/>
        <v>0.31838790931989924</v>
      </c>
    </row>
    <row r="95" spans="1:9" x14ac:dyDescent="0.3">
      <c r="A95" s="9" t="s">
        <v>136</v>
      </c>
      <c r="B95">
        <f>+Historicals!B189</f>
        <v>0</v>
      </c>
      <c r="C95">
        <f>+Historicals!C189</f>
        <v>62</v>
      </c>
      <c r="D95">
        <f>+Historicals!D189</f>
        <v>59</v>
      </c>
      <c r="E95">
        <f>+Historicals!E189</f>
        <v>49</v>
      </c>
      <c r="F95">
        <f>+Historicals!F189</f>
        <v>47</v>
      </c>
      <c r="G95">
        <f>+Historicals!G189</f>
        <v>41</v>
      </c>
      <c r="H95">
        <f>+Historicals!H189</f>
        <v>54</v>
      </c>
      <c r="I95">
        <f>+Historicals!I189</f>
        <v>56</v>
      </c>
    </row>
    <row r="96" spans="1:9" x14ac:dyDescent="0.3">
      <c r="A96" s="46" t="s">
        <v>130</v>
      </c>
      <c r="B96" s="50" t="str">
        <f>+IFERROR(B95/A95-1,"nm")</f>
        <v>nm</v>
      </c>
      <c r="C96" s="50" t="str">
        <f t="shared" ref="C96:I96" si="112">+IFERROR(C95/B95-1,"nm")</f>
        <v>nm</v>
      </c>
      <c r="D96" s="50">
        <f t="shared" si="112"/>
        <v>-4.8387096774193505E-2</v>
      </c>
      <c r="E96" s="50">
        <f t="shared" si="112"/>
        <v>-0.16949152542372881</v>
      </c>
      <c r="F96" s="50">
        <f t="shared" si="112"/>
        <v>-4.081632653061229E-2</v>
      </c>
      <c r="G96" s="50">
        <f t="shared" si="112"/>
        <v>-0.12765957446808507</v>
      </c>
      <c r="H96" s="50">
        <f t="shared" si="112"/>
        <v>0.31707317073170738</v>
      </c>
      <c r="I96" s="50">
        <f t="shared" si="112"/>
        <v>3.7037037037036979E-2</v>
      </c>
    </row>
    <row r="97" spans="1:9" x14ac:dyDescent="0.3">
      <c r="A97" s="46" t="s">
        <v>134</v>
      </c>
      <c r="B97" s="50" t="str">
        <f>+IFERROR(B95/B$72,"nm")</f>
        <v>nm</v>
      </c>
      <c r="C97" s="50">
        <f t="shared" ref="C97:I97" si="113">+IFERROR(C95/C$72,"nm")</f>
        <v>1.4361825341672458E-2</v>
      </c>
      <c r="D97" s="50">
        <f t="shared" si="113"/>
        <v>1.2455140384209416E-2</v>
      </c>
      <c r="E97" s="50">
        <f t="shared" si="113"/>
        <v>9.485094850948509E-3</v>
      </c>
      <c r="F97" s="50">
        <f t="shared" si="113"/>
        <v>8.9455652835934533E-3</v>
      </c>
      <c r="G97" s="50">
        <f t="shared" si="113"/>
        <v>8.1543357199681775E-3</v>
      </c>
      <c r="H97" s="50">
        <f t="shared" si="113"/>
        <v>1.0106681639528355E-2</v>
      </c>
      <c r="I97" s="50">
        <f t="shared" si="113"/>
        <v>9.4038623005877411E-3</v>
      </c>
    </row>
    <row r="98" spans="1:9" x14ac:dyDescent="0.3">
      <c r="A98" s="43" t="str">
        <f>Historicals!A121</f>
        <v>Greater China</v>
      </c>
      <c r="B98" s="53"/>
      <c r="C98" s="53"/>
      <c r="D98" s="53"/>
      <c r="E98" s="53"/>
      <c r="F98" s="53"/>
      <c r="G98" s="53"/>
      <c r="H98" s="53"/>
      <c r="I98" s="53"/>
    </row>
    <row r="99" spans="1:9" x14ac:dyDescent="0.3">
      <c r="A99" s="9" t="s">
        <v>137</v>
      </c>
      <c r="B99">
        <f>+Historicals!B121</f>
        <v>3067</v>
      </c>
      <c r="C99">
        <f>+Historicals!C121</f>
        <v>3785</v>
      </c>
      <c r="D99">
        <f>+Historicals!D121</f>
        <v>4237</v>
      </c>
      <c r="E99">
        <f>+Historicals!E121</f>
        <v>5134</v>
      </c>
      <c r="F99">
        <f>+Historicals!F121</f>
        <v>6208</v>
      </c>
      <c r="G99">
        <f>+Historicals!G121</f>
        <v>6679</v>
      </c>
      <c r="H99">
        <f>+Historicals!H121</f>
        <v>8290</v>
      </c>
      <c r="I99">
        <f>+Historicals!I121</f>
        <v>7547</v>
      </c>
    </row>
    <row r="100" spans="1:9" x14ac:dyDescent="0.3">
      <c r="A100" s="44" t="s">
        <v>130</v>
      </c>
      <c r="B100" s="52" t="str">
        <f>+IFERROR(B99/A99-1,"nm")</f>
        <v>nm</v>
      </c>
      <c r="C100" s="52">
        <f t="shared" ref="C100" si="114">+IFERROR(C99/B99-1,"nm")</f>
        <v>0.23410498858819695</v>
      </c>
      <c r="D100" s="52">
        <f t="shared" ref="D100" si="115">+IFERROR(D99/C99-1,"nm")</f>
        <v>0.11941875825627468</v>
      </c>
      <c r="E100" s="52">
        <f t="shared" ref="E100" si="116">+IFERROR(E99/D99-1,"nm")</f>
        <v>0.21170639603493036</v>
      </c>
      <c r="F100" s="52">
        <f t="shared" ref="F100" si="117">+IFERROR(F99/E99-1,"nm")</f>
        <v>0.20919361121932223</v>
      </c>
      <c r="G100" s="52">
        <f t="shared" ref="G100" si="118">+IFERROR(G99/F99-1,"nm")</f>
        <v>7.5869845360824639E-2</v>
      </c>
      <c r="H100" s="52">
        <f t="shared" ref="H100" si="119">+IFERROR(H99/G99-1,"nm")</f>
        <v>0.24120377301991325</v>
      </c>
      <c r="I100" s="52">
        <f t="shared" ref="I100" si="120">+IFERROR(I99/H99-1,"nm")</f>
        <v>-8.9626055488540413E-2</v>
      </c>
    </row>
    <row r="101" spans="1:9" x14ac:dyDescent="0.3">
      <c r="A101" s="45" t="s">
        <v>114</v>
      </c>
      <c r="B101">
        <f>+Historicals!B122</f>
        <v>2016</v>
      </c>
      <c r="C101">
        <f>+Historicals!C122</f>
        <v>2599</v>
      </c>
      <c r="D101">
        <f>+Historicals!D122</f>
        <v>2920</v>
      </c>
      <c r="E101">
        <f>+Historicals!E122</f>
        <v>3496</v>
      </c>
      <c r="F101">
        <f>+Historicals!F122</f>
        <v>4262</v>
      </c>
      <c r="G101">
        <f>+Historicals!G122</f>
        <v>4635</v>
      </c>
      <c r="H101">
        <f>+Historicals!H122</f>
        <v>5748</v>
      </c>
      <c r="I101">
        <f>+Historicals!I122</f>
        <v>5416</v>
      </c>
    </row>
    <row r="102" spans="1:9" x14ac:dyDescent="0.3">
      <c r="A102" s="44" t="s">
        <v>130</v>
      </c>
      <c r="B102" s="50" t="str">
        <f>+IFERROR(B101/A101-1,"nm")</f>
        <v>nm</v>
      </c>
      <c r="C102" s="50">
        <f t="shared" ref="C102" si="121">+IFERROR(C101/B101-1,"nm")</f>
        <v>0.28918650793650791</v>
      </c>
      <c r="D102" s="50">
        <f t="shared" ref="D102" si="122">+IFERROR(D101/C101-1,"nm")</f>
        <v>0.12350904193920731</v>
      </c>
      <c r="E102" s="50">
        <f t="shared" ref="E102" si="123">+IFERROR(E101/D101-1,"nm")</f>
        <v>0.19726027397260282</v>
      </c>
      <c r="F102" s="50">
        <f t="shared" ref="F102" si="124">+IFERROR(F101/E101-1,"nm")</f>
        <v>0.21910755148741412</v>
      </c>
      <c r="G102" s="50">
        <f t="shared" ref="G102" si="125">+IFERROR(G101/F101-1,"nm")</f>
        <v>8.7517597372125833E-2</v>
      </c>
      <c r="H102" s="50">
        <f t="shared" ref="H102" si="126">+IFERROR(H101/G101-1,"nm")</f>
        <v>0.24012944983818763</v>
      </c>
      <c r="I102" s="50">
        <f t="shared" ref="I102" si="127">+IFERROR(I101/H101-1,"nm")</f>
        <v>-5.7759220598469052E-2</v>
      </c>
    </row>
    <row r="103" spans="1:9" x14ac:dyDescent="0.3">
      <c r="A103" s="44" t="s">
        <v>138</v>
      </c>
      <c r="B103" s="50">
        <f>+Historicals!B226</f>
        <v>0.28000000000000003</v>
      </c>
      <c r="C103" s="50">
        <f>+Historicals!C226</f>
        <v>0.33</v>
      </c>
      <c r="D103" s="50">
        <f>+Historicals!D226</f>
        <v>0.18</v>
      </c>
      <c r="E103" s="50">
        <f>+Historicals!E226</f>
        <v>0.16</v>
      </c>
      <c r="F103" s="50">
        <f>+Historicals!F226</f>
        <v>0.25</v>
      </c>
      <c r="G103" s="50">
        <f>+Historicals!G226</f>
        <v>0.12</v>
      </c>
      <c r="H103" s="50">
        <f>+Historicals!H226</f>
        <v>0.24</v>
      </c>
      <c r="I103" s="50">
        <f>+Historicals!I226</f>
        <v>-0.1</v>
      </c>
    </row>
    <row r="104" spans="1:9" x14ac:dyDescent="0.3">
      <c r="A104" s="44" t="s">
        <v>139</v>
      </c>
      <c r="B104" s="50" t="str">
        <f>+IFERROR(B102-B103,"nm")</f>
        <v>nm</v>
      </c>
      <c r="C104" s="50">
        <f t="shared" ref="C104" si="128">+IFERROR(C102-C103,"nm")</f>
        <v>-4.0813492063492107E-2</v>
      </c>
      <c r="D104" s="50">
        <f t="shared" ref="D104" si="129">+IFERROR(D102-D103,"nm")</f>
        <v>-5.6490958060792684E-2</v>
      </c>
      <c r="E104" s="50">
        <f t="shared" ref="E104" si="130">+IFERROR(E102-E103,"nm")</f>
        <v>3.7260273972602814E-2</v>
      </c>
      <c r="F104" s="50">
        <f t="shared" ref="F104" si="131">+IFERROR(F102-F103,"nm")</f>
        <v>-3.0892448512585879E-2</v>
      </c>
      <c r="G104" s="50">
        <f t="shared" ref="G104" si="132">+IFERROR(G102-G103,"nm")</f>
        <v>-3.2482402627874163E-2</v>
      </c>
      <c r="H104" s="50">
        <f t="shared" ref="H104" si="133">+IFERROR(H102-H103,"nm")</f>
        <v>1.2944983818763411E-4</v>
      </c>
      <c r="I104" s="50">
        <f t="shared" ref="I104" si="134">+IFERROR(I102-I103,"nm")</f>
        <v>4.2240779401530953E-2</v>
      </c>
    </row>
    <row r="105" spans="1:9" x14ac:dyDescent="0.3">
      <c r="A105" s="45" t="s">
        <v>115</v>
      </c>
      <c r="B105">
        <f>+Historicals!B123</f>
        <v>925</v>
      </c>
      <c r="C105">
        <f>+Historicals!C123</f>
        <v>1055</v>
      </c>
      <c r="D105">
        <f>+Historicals!D123</f>
        <v>1188</v>
      </c>
      <c r="E105">
        <f>+Historicals!E123</f>
        <v>1508</v>
      </c>
      <c r="F105">
        <f>+Historicals!F123</f>
        <v>1808</v>
      </c>
      <c r="G105">
        <f>+Historicals!G123</f>
        <v>1896</v>
      </c>
      <c r="H105">
        <f>+Historicals!H123</f>
        <v>2347</v>
      </c>
      <c r="I105">
        <f>+Historicals!I123</f>
        <v>1938</v>
      </c>
    </row>
    <row r="106" spans="1:9" x14ac:dyDescent="0.3">
      <c r="A106" s="44" t="s">
        <v>130</v>
      </c>
      <c r="B106" s="50" t="str">
        <f>+IFERROR(B105/A105-1,"nm")</f>
        <v>nm</v>
      </c>
      <c r="C106" s="50">
        <f t="shared" ref="C106" si="135">+IFERROR(C105/B105-1,"nm")</f>
        <v>0.14054054054054044</v>
      </c>
      <c r="D106" s="50">
        <f t="shared" ref="D106" si="136">+IFERROR(D105/C105-1,"nm")</f>
        <v>0.12606635071090055</v>
      </c>
      <c r="E106" s="50">
        <f t="shared" ref="E106" si="137">+IFERROR(E105/D105-1,"nm")</f>
        <v>0.26936026936026947</v>
      </c>
      <c r="F106" s="50">
        <f t="shared" ref="F106" si="138">+IFERROR(F105/E105-1,"nm")</f>
        <v>0.19893899204244025</v>
      </c>
      <c r="G106" s="50">
        <f t="shared" ref="G106" si="139">+IFERROR(G105/F105-1,"nm")</f>
        <v>4.8672566371681381E-2</v>
      </c>
      <c r="H106" s="50">
        <f t="shared" ref="H106" si="140">+IFERROR(H105/G105-1,"nm")</f>
        <v>0.2378691983122363</v>
      </c>
      <c r="I106" s="50">
        <f t="shared" ref="I106" si="141">+IFERROR(I105/H105-1,"nm")</f>
        <v>-0.17426501917341286</v>
      </c>
    </row>
    <row r="107" spans="1:9" x14ac:dyDescent="0.3">
      <c r="A107" s="44" t="s">
        <v>138</v>
      </c>
      <c r="B107" s="50">
        <f>+Historicals!B227</f>
        <v>7.0000000000000007E-2</v>
      </c>
      <c r="C107" s="50">
        <f>+Historicals!C227</f>
        <v>0.17</v>
      </c>
      <c r="D107" s="50">
        <f>+Historicals!D227</f>
        <v>0.18</v>
      </c>
      <c r="E107" s="50">
        <f>+Historicals!E227</f>
        <v>0.23</v>
      </c>
      <c r="F107" s="50">
        <f>+Historicals!F227</f>
        <v>0.23</v>
      </c>
      <c r="G107" s="50">
        <f>+Historicals!G227</f>
        <v>0.08</v>
      </c>
      <c r="H107" s="50">
        <f>+Historicals!H227</f>
        <v>0.24</v>
      </c>
      <c r="I107" s="50">
        <f>+Historicals!I227</f>
        <v>-0.21</v>
      </c>
    </row>
    <row r="108" spans="1:9" x14ac:dyDescent="0.3">
      <c r="A108" s="44" t="s">
        <v>139</v>
      </c>
      <c r="B108" s="50" t="str">
        <f>+IFERROR(B106-B107,"nm")</f>
        <v>nm</v>
      </c>
      <c r="C108" s="50">
        <f t="shared" ref="C108" si="142">+IFERROR(C106-C107,"nm")</f>
        <v>-2.9459459459459575E-2</v>
      </c>
      <c r="D108" s="50">
        <f t="shared" ref="D108" si="143">+IFERROR(D106-D107,"nm")</f>
        <v>-5.3933649289099439E-2</v>
      </c>
      <c r="E108" s="50">
        <f t="shared" ref="E108" si="144">+IFERROR(E106-E107,"nm")</f>
        <v>3.9360269360269456E-2</v>
      </c>
      <c r="F108" s="50">
        <f t="shared" ref="F108" si="145">+IFERROR(F106-F107,"nm")</f>
        <v>-3.1061007957559755E-2</v>
      </c>
      <c r="G108" s="50">
        <f t="shared" ref="G108" si="146">+IFERROR(G106-G107,"nm")</f>
        <v>-3.1327433628318621E-2</v>
      </c>
      <c r="H108" s="50">
        <f t="shared" ref="H108" si="147">+IFERROR(H106-H107,"nm")</f>
        <v>-2.1308016877636948E-3</v>
      </c>
      <c r="I108" s="50">
        <f t="shared" ref="I108" si="148">+IFERROR(I106-I107,"nm")</f>
        <v>3.5734980826587132E-2</v>
      </c>
    </row>
    <row r="109" spans="1:9" x14ac:dyDescent="0.3">
      <c r="A109" s="45" t="s">
        <v>116</v>
      </c>
      <c r="B109">
        <f>+Historicals!B124</f>
        <v>126</v>
      </c>
      <c r="C109">
        <f>+Historicals!C124</f>
        <v>131</v>
      </c>
      <c r="D109">
        <f>+Historicals!D124</f>
        <v>129</v>
      </c>
      <c r="E109">
        <f>+Historicals!E124</f>
        <v>130</v>
      </c>
      <c r="F109">
        <f>+Historicals!F124</f>
        <v>138</v>
      </c>
      <c r="G109">
        <f>+Historicals!G124</f>
        <v>148</v>
      </c>
      <c r="H109">
        <f>+Historicals!H124</f>
        <v>195</v>
      </c>
      <c r="I109">
        <f>+Historicals!I124</f>
        <v>193</v>
      </c>
    </row>
    <row r="110" spans="1:9" x14ac:dyDescent="0.3">
      <c r="A110" s="44" t="s">
        <v>130</v>
      </c>
      <c r="B110" s="50" t="str">
        <f>+IFERROR(B109/A109-1,"nm")</f>
        <v>nm</v>
      </c>
      <c r="C110" s="50">
        <f t="shared" ref="C110" si="149">+IFERROR(C109/B109-1,"nm")</f>
        <v>3.9682539682539764E-2</v>
      </c>
      <c r="D110" s="50">
        <f t="shared" ref="D110" si="150">+IFERROR(D109/C109-1,"nm")</f>
        <v>-1.5267175572519109E-2</v>
      </c>
      <c r="E110" s="50">
        <f t="shared" ref="E110" si="151">+IFERROR(E109/D109-1,"nm")</f>
        <v>7.7519379844961378E-3</v>
      </c>
      <c r="F110" s="50">
        <f t="shared" ref="F110" si="152">+IFERROR(F109/E109-1,"nm")</f>
        <v>6.1538461538461542E-2</v>
      </c>
      <c r="G110" s="50">
        <f t="shared" ref="G110" si="153">+IFERROR(G109/F109-1,"nm")</f>
        <v>7.2463768115942129E-2</v>
      </c>
      <c r="H110" s="50">
        <f t="shared" ref="H110" si="154">+IFERROR(H109/G109-1,"nm")</f>
        <v>0.31756756756756754</v>
      </c>
      <c r="I110" s="50">
        <f t="shared" ref="I110" si="155">+IFERROR(I109/H109-1,"nm")</f>
        <v>-1.025641025641022E-2</v>
      </c>
    </row>
    <row r="111" spans="1:9" x14ac:dyDescent="0.3">
      <c r="A111" s="44" t="s">
        <v>138</v>
      </c>
      <c r="B111" s="50">
        <f>+Historicals!B228</f>
        <v>0.01</v>
      </c>
      <c r="C111" s="50">
        <f>+Historicals!C228</f>
        <v>7.0000000000000007E-2</v>
      </c>
      <c r="D111" s="50">
        <f>+Historicals!D228</f>
        <v>0.03</v>
      </c>
      <c r="E111" s="50">
        <f>+Historicals!E228</f>
        <v>-0.01</v>
      </c>
      <c r="F111" s="50">
        <f>+Historicals!F228</f>
        <v>0.08</v>
      </c>
      <c r="G111" s="50">
        <f>+Historicals!G228</f>
        <v>0.11</v>
      </c>
      <c r="H111" s="50">
        <f>+Historicals!H228</f>
        <v>0.32</v>
      </c>
      <c r="I111" s="50">
        <f>+Historicals!I228</f>
        <v>-0.06</v>
      </c>
    </row>
    <row r="112" spans="1:9" x14ac:dyDescent="0.3">
      <c r="A112" s="44" t="s">
        <v>139</v>
      </c>
      <c r="B112" s="50" t="str">
        <f>+IFERROR(B110-B111,"nm")</f>
        <v>nm</v>
      </c>
      <c r="C112" s="50">
        <f t="shared" ref="C112" si="156">+IFERROR(C110-C111,"nm")</f>
        <v>-3.0317460317460243E-2</v>
      </c>
      <c r="D112" s="50">
        <f t="shared" ref="D112" si="157">+IFERROR(D110-D111,"nm")</f>
        <v>-4.5267175572519108E-2</v>
      </c>
      <c r="E112" s="50">
        <f t="shared" ref="E112" si="158">+IFERROR(E110-E111,"nm")</f>
        <v>1.775193798449614E-2</v>
      </c>
      <c r="F112" s="50">
        <f t="shared" ref="F112" si="159">+IFERROR(F110-F111,"nm")</f>
        <v>-1.846153846153846E-2</v>
      </c>
      <c r="G112" s="50">
        <f t="shared" ref="G112" si="160">+IFERROR(G110-G111,"nm")</f>
        <v>-3.7536231884057872E-2</v>
      </c>
      <c r="H112" s="50">
        <f t="shared" ref="H112" si="161">+IFERROR(H110-H111,"nm")</f>
        <v>-2.4324324324324631E-3</v>
      </c>
      <c r="I112" s="50">
        <f t="shared" ref="I112" si="162">+IFERROR(I110-I111,"nm")</f>
        <v>4.9743589743589778E-2</v>
      </c>
    </row>
    <row r="113" spans="1:9" x14ac:dyDescent="0.3">
      <c r="A113" s="9" t="s">
        <v>131</v>
      </c>
      <c r="B113">
        <f>B116+B119</f>
        <v>1039</v>
      </c>
      <c r="C113">
        <f t="shared" ref="C113:I113" si="163">C116+C119</f>
        <v>1420</v>
      </c>
      <c r="D113">
        <f t="shared" si="163"/>
        <v>1561</v>
      </c>
      <c r="E113">
        <f t="shared" si="163"/>
        <v>1863</v>
      </c>
      <c r="F113">
        <f t="shared" si="163"/>
        <v>2426</v>
      </c>
      <c r="G113">
        <f t="shared" si="163"/>
        <v>2534</v>
      </c>
      <c r="H113">
        <f t="shared" si="163"/>
        <v>3289</v>
      </c>
      <c r="I113">
        <f t="shared" si="163"/>
        <v>2406</v>
      </c>
    </row>
    <row r="114" spans="1:9" x14ac:dyDescent="0.3">
      <c r="A114" s="46" t="s">
        <v>130</v>
      </c>
      <c r="B114" s="50" t="str">
        <f>+IFERROR(B113/A113-1,"nm")</f>
        <v>nm</v>
      </c>
      <c r="C114" s="50">
        <f t="shared" ref="C114" si="164">+IFERROR(C113/B113-1,"nm")</f>
        <v>0.36669874879692022</v>
      </c>
      <c r="D114" s="50">
        <f t="shared" ref="D114" si="165">+IFERROR(D113/C113-1,"nm")</f>
        <v>9.9295774647887303E-2</v>
      </c>
      <c r="E114" s="50">
        <f t="shared" ref="E114" si="166">+IFERROR(E113/D113-1,"nm")</f>
        <v>0.19346572709801402</v>
      </c>
      <c r="F114" s="50">
        <f t="shared" ref="F114" si="167">+IFERROR(F113/E113-1,"nm")</f>
        <v>0.3022007514761138</v>
      </c>
      <c r="G114" s="50">
        <f t="shared" ref="G114" si="168">+IFERROR(G113/F113-1,"nm")</f>
        <v>4.4517724649629109E-2</v>
      </c>
      <c r="H114" s="50">
        <f t="shared" ref="H114" si="169">+IFERROR(H113/G113-1,"nm")</f>
        <v>0.29794790844514596</v>
      </c>
      <c r="I114" s="50">
        <f t="shared" ref="I114" si="170">+IFERROR(I113/H113-1,"nm")</f>
        <v>-0.26847065977500761</v>
      </c>
    </row>
    <row r="115" spans="1:9" x14ac:dyDescent="0.3">
      <c r="A115" s="46" t="s">
        <v>132</v>
      </c>
      <c r="B115" s="50">
        <f>+IFERROR(B113/B$99,"nm")</f>
        <v>0.33876752526899251</v>
      </c>
      <c r="C115" s="50">
        <f t="shared" ref="C115:I115" si="171">+IFERROR(C113/C$99,"nm")</f>
        <v>0.37516512549537651</v>
      </c>
      <c r="D115" s="50">
        <f t="shared" si="171"/>
        <v>0.36842105263157893</v>
      </c>
      <c r="E115" s="50">
        <f t="shared" si="171"/>
        <v>0.36287495130502534</v>
      </c>
      <c r="F115" s="50">
        <f t="shared" si="171"/>
        <v>0.3907860824742268</v>
      </c>
      <c r="G115" s="50">
        <f t="shared" si="171"/>
        <v>0.37939811349004343</v>
      </c>
      <c r="H115" s="50">
        <f t="shared" si="171"/>
        <v>0.39674306393244874</v>
      </c>
      <c r="I115" s="50">
        <f t="shared" si="171"/>
        <v>0.31880217304889358</v>
      </c>
    </row>
    <row r="116" spans="1:9" x14ac:dyDescent="0.3">
      <c r="A116" s="9" t="s">
        <v>133</v>
      </c>
      <c r="B116">
        <f>+Historicals!B203</f>
        <v>46</v>
      </c>
      <c r="C116">
        <f>+Historicals!C203</f>
        <v>48</v>
      </c>
      <c r="D116">
        <f>+Historicals!D203</f>
        <v>54</v>
      </c>
      <c r="E116">
        <f>+Historicals!E203</f>
        <v>56</v>
      </c>
      <c r="F116">
        <f>+Historicals!F203</f>
        <v>50</v>
      </c>
      <c r="G116">
        <f>+Historicals!G203</f>
        <v>44</v>
      </c>
      <c r="H116">
        <f>+Historicals!H203</f>
        <v>46</v>
      </c>
      <c r="I116">
        <f>+Historicals!I203</f>
        <v>41</v>
      </c>
    </row>
    <row r="117" spans="1:9" x14ac:dyDescent="0.3">
      <c r="A117" s="46" t="s">
        <v>130</v>
      </c>
      <c r="B117" s="50" t="str">
        <f>+IFERROR(B116/A116-1,"nm")</f>
        <v>nm</v>
      </c>
      <c r="C117" s="50">
        <f t="shared" ref="C117" si="172">+IFERROR(C116/B116-1,"nm")</f>
        <v>4.3478260869565188E-2</v>
      </c>
      <c r="D117" s="50">
        <f t="shared" ref="D117" si="173">+IFERROR(D116/C116-1,"nm")</f>
        <v>0.125</v>
      </c>
      <c r="E117" s="50">
        <f t="shared" ref="E117" si="174">+IFERROR(E116/D116-1,"nm")</f>
        <v>3.7037037037036979E-2</v>
      </c>
      <c r="F117" s="50">
        <f t="shared" ref="F117" si="175">+IFERROR(F116/E116-1,"nm")</f>
        <v>-0.1071428571428571</v>
      </c>
      <c r="G117" s="50">
        <f t="shared" ref="G117" si="176">+IFERROR(G116/F116-1,"nm")</f>
        <v>-0.12</v>
      </c>
      <c r="H117" s="50">
        <f t="shared" ref="H117" si="177">+IFERROR(H116/G116-1,"nm")</f>
        <v>4.5454545454545414E-2</v>
      </c>
      <c r="I117" s="50">
        <f t="shared" ref="I117" si="178">+IFERROR(I116/H116-1,"nm")</f>
        <v>-0.10869565217391308</v>
      </c>
    </row>
    <row r="118" spans="1:9" x14ac:dyDescent="0.3">
      <c r="A118" s="46" t="s">
        <v>134</v>
      </c>
      <c r="B118" s="50">
        <f>+IFERROR(B116/B$99,"nm")</f>
        <v>1.4998369742419302E-2</v>
      </c>
      <c r="C118" s="50">
        <f t="shared" ref="C118:I118" si="179">+IFERROR(C116/C$99,"nm")</f>
        <v>1.2681638044914135E-2</v>
      </c>
      <c r="D118" s="50">
        <f t="shared" si="179"/>
        <v>1.2744866650932263E-2</v>
      </c>
      <c r="E118" s="50">
        <f t="shared" si="179"/>
        <v>1.090767432800935E-2</v>
      </c>
      <c r="F118" s="50">
        <f t="shared" si="179"/>
        <v>8.0541237113402053E-3</v>
      </c>
      <c r="G118" s="50">
        <f t="shared" si="179"/>
        <v>6.5878125467884411E-3</v>
      </c>
      <c r="H118" s="50">
        <f t="shared" si="179"/>
        <v>5.5488540410132689E-3</v>
      </c>
      <c r="I118" s="50">
        <f t="shared" si="179"/>
        <v>5.4326222340002651E-3</v>
      </c>
    </row>
    <row r="119" spans="1:9" x14ac:dyDescent="0.3">
      <c r="A119" s="9" t="s">
        <v>135</v>
      </c>
      <c r="B119">
        <f>+Historicals!B158</f>
        <v>993</v>
      </c>
      <c r="C119">
        <f>+Historicals!C158</f>
        <v>1372</v>
      </c>
      <c r="D119">
        <f>+Historicals!D158</f>
        <v>1507</v>
      </c>
      <c r="E119">
        <f>+Historicals!E158</f>
        <v>1807</v>
      </c>
      <c r="F119">
        <f>+Historicals!F158</f>
        <v>2376</v>
      </c>
      <c r="G119">
        <f>+Historicals!G158</f>
        <v>2490</v>
      </c>
      <c r="H119">
        <f>+Historicals!H158</f>
        <v>3243</v>
      </c>
      <c r="I119">
        <f>+Historicals!I158</f>
        <v>2365</v>
      </c>
    </row>
    <row r="120" spans="1:9" x14ac:dyDescent="0.3">
      <c r="A120" s="46" t="s">
        <v>130</v>
      </c>
      <c r="B120" s="50" t="str">
        <f>+IFERROR(B119/A119-1,"nm")</f>
        <v>nm</v>
      </c>
      <c r="C120" s="50">
        <f t="shared" ref="C120" si="180">+IFERROR(C119/B119-1,"nm")</f>
        <v>0.38167170191339372</v>
      </c>
      <c r="D120" s="50">
        <f t="shared" ref="D120" si="181">+IFERROR(D119/C119-1,"nm")</f>
        <v>9.8396501457725938E-2</v>
      </c>
      <c r="E120" s="50">
        <f t="shared" ref="E120" si="182">+IFERROR(E119/D119-1,"nm")</f>
        <v>0.19907100199071004</v>
      </c>
      <c r="F120" s="50">
        <f t="shared" ref="F120" si="183">+IFERROR(F119/E119-1,"nm")</f>
        <v>0.31488655229662421</v>
      </c>
      <c r="G120" s="50">
        <f t="shared" ref="G120" si="184">+IFERROR(G119/F119-1,"nm")</f>
        <v>4.7979797979798011E-2</v>
      </c>
      <c r="H120" s="50">
        <f t="shared" ref="H120" si="185">+IFERROR(H119/G119-1,"nm")</f>
        <v>0.30240963855421676</v>
      </c>
      <c r="I120" s="50">
        <f t="shared" ref="I120" si="186">+IFERROR(I119/H119-1,"nm")</f>
        <v>-0.27073697193956214</v>
      </c>
    </row>
    <row r="121" spans="1:9" x14ac:dyDescent="0.3">
      <c r="A121" s="46" t="s">
        <v>132</v>
      </c>
      <c r="B121" s="50">
        <f>+IFERROR(B119/B$99,"nm")</f>
        <v>0.3237691555265732</v>
      </c>
      <c r="C121" s="50">
        <f t="shared" ref="C121:I121" si="187">+IFERROR(C119/C$99,"nm")</f>
        <v>0.36248348745046233</v>
      </c>
      <c r="D121" s="50">
        <f t="shared" si="187"/>
        <v>0.35567618598064671</v>
      </c>
      <c r="E121" s="50">
        <f t="shared" si="187"/>
        <v>0.35196727697701596</v>
      </c>
      <c r="F121" s="50">
        <f t="shared" si="187"/>
        <v>0.38273195876288657</v>
      </c>
      <c r="G121" s="50">
        <f t="shared" si="187"/>
        <v>0.37281030094325496</v>
      </c>
      <c r="H121" s="50">
        <f t="shared" si="187"/>
        <v>0.39119420989143544</v>
      </c>
      <c r="I121" s="50">
        <f t="shared" si="187"/>
        <v>0.31336955081489332</v>
      </c>
    </row>
    <row r="122" spans="1:9" x14ac:dyDescent="0.3">
      <c r="A122" s="9" t="s">
        <v>136</v>
      </c>
      <c r="B122">
        <f>+Historicals!B188</f>
        <v>69</v>
      </c>
      <c r="C122">
        <f>+Historicals!C188</f>
        <v>44</v>
      </c>
      <c r="D122">
        <f>+Historicals!D188</f>
        <v>51</v>
      </c>
      <c r="E122">
        <f>+Historicals!E188</f>
        <v>76</v>
      </c>
      <c r="F122">
        <f>+Historicals!F188</f>
        <v>49</v>
      </c>
      <c r="G122">
        <f>+Historicals!G188</f>
        <v>28</v>
      </c>
      <c r="H122">
        <f>+Historicals!H188</f>
        <v>94</v>
      </c>
      <c r="I122">
        <f>+Historicals!I188</f>
        <v>78</v>
      </c>
    </row>
    <row r="123" spans="1:9" x14ac:dyDescent="0.3">
      <c r="A123" s="46" t="s">
        <v>130</v>
      </c>
      <c r="B123" s="50" t="str">
        <f>+IFERROR(B122/A122-1,"nm")</f>
        <v>nm</v>
      </c>
      <c r="C123" s="50">
        <f t="shared" ref="C123" si="188">+IFERROR(C122/B122-1,"nm")</f>
        <v>-0.3623188405797102</v>
      </c>
      <c r="D123" s="50">
        <f t="shared" ref="D123" si="189">+IFERROR(D122/C122-1,"nm")</f>
        <v>0.15909090909090917</v>
      </c>
      <c r="E123" s="50">
        <f t="shared" ref="E123" si="190">+IFERROR(E122/D122-1,"nm")</f>
        <v>0.49019607843137258</v>
      </c>
      <c r="F123" s="50">
        <f t="shared" ref="F123" si="191">+IFERROR(F122/E122-1,"nm")</f>
        <v>-0.35526315789473684</v>
      </c>
      <c r="G123" s="50">
        <f t="shared" ref="G123" si="192">+IFERROR(G122/F122-1,"nm")</f>
        <v>-0.4285714285714286</v>
      </c>
      <c r="H123" s="50">
        <f t="shared" ref="H123" si="193">+IFERROR(H122/G122-1,"nm")</f>
        <v>2.3571428571428572</v>
      </c>
      <c r="I123" s="50">
        <f t="shared" ref="I123" si="194">+IFERROR(I122/H122-1,"nm")</f>
        <v>-0.17021276595744683</v>
      </c>
    </row>
    <row r="124" spans="1:9" x14ac:dyDescent="0.3">
      <c r="A124" s="46" t="s">
        <v>134</v>
      </c>
      <c r="B124" s="50">
        <f>+IFERROR(B122/B$99,"nm")</f>
        <v>2.2497554613628953E-2</v>
      </c>
      <c r="C124" s="50">
        <f t="shared" ref="C124:I124" si="195">+IFERROR(C122/C$99,"nm")</f>
        <v>1.1624834874504624E-2</v>
      </c>
      <c r="D124" s="50">
        <f t="shared" si="195"/>
        <v>1.2036818503658248E-2</v>
      </c>
      <c r="E124" s="50">
        <f t="shared" si="195"/>
        <v>1.4803272302298403E-2</v>
      </c>
      <c r="F124" s="50">
        <f t="shared" si="195"/>
        <v>7.8930412371134018E-3</v>
      </c>
      <c r="G124" s="50">
        <f t="shared" si="195"/>
        <v>4.1922443479562805E-3</v>
      </c>
      <c r="H124" s="50">
        <f t="shared" si="195"/>
        <v>1.1338962605548853E-2</v>
      </c>
      <c r="I124" s="50">
        <f t="shared" si="195"/>
        <v>1.0335232542732211E-2</v>
      </c>
    </row>
    <row r="125" spans="1:9" x14ac:dyDescent="0.3">
      <c r="A125" s="43" t="str">
        <f>Historicals!A129</f>
        <v>Western Europe</v>
      </c>
      <c r="B125" s="53"/>
      <c r="C125" s="53"/>
      <c r="D125" s="53"/>
      <c r="E125" s="53"/>
      <c r="F125" s="53"/>
      <c r="G125" s="53"/>
      <c r="H125" s="53"/>
      <c r="I125" s="53"/>
    </row>
    <row r="126" spans="1:9" x14ac:dyDescent="0.3">
      <c r="A126" s="9" t="s">
        <v>137</v>
      </c>
      <c r="B126">
        <f>+Historicals!B129</f>
        <v>5705</v>
      </c>
      <c r="C126">
        <f>+Historicals!C129</f>
        <v>0</v>
      </c>
      <c r="D126">
        <f>+Historicals!D129</f>
        <v>0</v>
      </c>
      <c r="E126">
        <f>+Historicals!E129</f>
        <v>0</v>
      </c>
      <c r="F126">
        <f>+Historicals!F129</f>
        <v>0</v>
      </c>
      <c r="G126">
        <f>+Historicals!G129</f>
        <v>0</v>
      </c>
      <c r="H126">
        <f>+Historicals!H129</f>
        <v>0</v>
      </c>
      <c r="I126">
        <f>+Historicals!I129</f>
        <v>0</v>
      </c>
    </row>
    <row r="127" spans="1:9" x14ac:dyDescent="0.3">
      <c r="A127" s="44" t="s">
        <v>130</v>
      </c>
      <c r="B127" s="52" t="str">
        <f>+IFERROR(B126/A126-1,"nm")</f>
        <v>nm</v>
      </c>
      <c r="C127" s="52">
        <f t="shared" ref="C127" si="196">+IFERROR(C126/B126-1,"nm")</f>
        <v>-1</v>
      </c>
      <c r="D127" s="52" t="str">
        <f t="shared" ref="D127" si="197">+IFERROR(D126/C126-1,"nm")</f>
        <v>nm</v>
      </c>
      <c r="E127" s="52" t="str">
        <f t="shared" ref="E127" si="198">+IFERROR(E126/D126-1,"nm")</f>
        <v>nm</v>
      </c>
      <c r="F127" s="52" t="str">
        <f t="shared" ref="F127" si="199">+IFERROR(F126/E126-1,"nm")</f>
        <v>nm</v>
      </c>
      <c r="G127" s="52" t="str">
        <f t="shared" ref="G127" si="200">+IFERROR(G126/F126-1,"nm")</f>
        <v>nm</v>
      </c>
      <c r="H127" s="52" t="str">
        <f t="shared" ref="H127" si="201">+IFERROR(H126/G126-1,"nm")</f>
        <v>nm</v>
      </c>
      <c r="I127" s="52" t="str">
        <f t="shared" ref="I127" si="202">+IFERROR(I126/H126-1,"nm")</f>
        <v>nm</v>
      </c>
    </row>
    <row r="128" spans="1:9" x14ac:dyDescent="0.3">
      <c r="A128" s="45" t="s">
        <v>114</v>
      </c>
      <c r="B128">
        <f>+Historicals!B130</f>
        <v>3876</v>
      </c>
      <c r="C128">
        <f>+Historicals!C130</f>
        <v>0</v>
      </c>
      <c r="D128">
        <f>+Historicals!D130</f>
        <v>0</v>
      </c>
      <c r="E128">
        <f>+Historicals!E130</f>
        <v>0</v>
      </c>
      <c r="F128">
        <f>+Historicals!F130</f>
        <v>0</v>
      </c>
      <c r="G128">
        <f>+Historicals!G130</f>
        <v>0</v>
      </c>
      <c r="H128">
        <f>+Historicals!H130</f>
        <v>0</v>
      </c>
      <c r="I128">
        <f>+Historicals!I130</f>
        <v>0</v>
      </c>
    </row>
    <row r="129" spans="1:9" x14ac:dyDescent="0.3">
      <c r="A129" s="44" t="s">
        <v>130</v>
      </c>
      <c r="B129" s="50" t="str">
        <f>+IFERROR(B128/A128-1,"nm")</f>
        <v>nm</v>
      </c>
      <c r="C129" s="50">
        <f t="shared" ref="C129" si="203">+IFERROR(C128/B128-1,"nm")</f>
        <v>-1</v>
      </c>
      <c r="D129" s="50" t="str">
        <f t="shared" ref="D129" si="204">+IFERROR(D128/C128-1,"nm")</f>
        <v>nm</v>
      </c>
      <c r="E129" s="50" t="str">
        <f t="shared" ref="E129" si="205">+IFERROR(E128/D128-1,"nm")</f>
        <v>nm</v>
      </c>
      <c r="F129" s="50" t="str">
        <f t="shared" ref="F129" si="206">+IFERROR(F128/E128-1,"nm")</f>
        <v>nm</v>
      </c>
      <c r="G129" s="50" t="str">
        <f t="shared" ref="G129" si="207">+IFERROR(G128/F128-1,"nm")</f>
        <v>nm</v>
      </c>
      <c r="H129" s="50" t="str">
        <f t="shared" ref="H129" si="208">+IFERROR(H128/G128-1,"nm")</f>
        <v>nm</v>
      </c>
      <c r="I129" s="50" t="str">
        <f t="shared" ref="I129" si="209">+IFERROR(I128/H128-1,"nm")</f>
        <v>nm</v>
      </c>
    </row>
    <row r="130" spans="1:9" x14ac:dyDescent="0.3">
      <c r="A130" s="44" t="s">
        <v>138</v>
      </c>
      <c r="B130" s="50">
        <f>+Historicals!B234</f>
        <v>0.25</v>
      </c>
      <c r="C130" s="50">
        <f>+Historicals!C234</f>
        <v>0.14000000000000001</v>
      </c>
      <c r="D130" s="50">
        <f>+Historicals!D234</f>
        <v>7.0000000000000007E-2</v>
      </c>
      <c r="E130" s="50">
        <f>+Historicals!E234</f>
        <v>0</v>
      </c>
      <c r="F130" s="50">
        <f>+Historicals!F234</f>
        <v>0</v>
      </c>
      <c r="G130" s="50">
        <f>+Historicals!G234</f>
        <v>0</v>
      </c>
      <c r="H130" s="50">
        <f>+Historicals!H234</f>
        <v>0</v>
      </c>
      <c r="I130" s="50">
        <f>+Historicals!I234</f>
        <v>0</v>
      </c>
    </row>
    <row r="131" spans="1:9" x14ac:dyDescent="0.3">
      <c r="A131" s="44" t="s">
        <v>139</v>
      </c>
      <c r="B131" s="50" t="str">
        <f>+IFERROR(B129-B130,"nm")</f>
        <v>nm</v>
      </c>
      <c r="C131" s="50">
        <f t="shared" ref="C131" si="210">+IFERROR(C129-C130,"nm")</f>
        <v>-1.1400000000000001</v>
      </c>
      <c r="D131" s="50" t="str">
        <f t="shared" ref="D131" si="211">+IFERROR(D129-D130,"nm")</f>
        <v>nm</v>
      </c>
      <c r="E131" s="50" t="str">
        <f t="shared" ref="E131" si="212">+IFERROR(E129-E130,"nm")</f>
        <v>nm</v>
      </c>
      <c r="F131" s="50" t="str">
        <f t="shared" ref="F131" si="213">+IFERROR(F129-F130,"nm")</f>
        <v>nm</v>
      </c>
      <c r="G131" s="50" t="str">
        <f t="shared" ref="G131" si="214">+IFERROR(G129-G130,"nm")</f>
        <v>nm</v>
      </c>
      <c r="H131" s="50" t="str">
        <f t="shared" ref="H131" si="215">+IFERROR(H129-H130,"nm")</f>
        <v>nm</v>
      </c>
      <c r="I131" s="50" t="str">
        <f t="shared" ref="I131" si="216">+IFERROR(I129-I130,"nm")</f>
        <v>nm</v>
      </c>
    </row>
    <row r="132" spans="1:9" x14ac:dyDescent="0.3">
      <c r="A132" s="45" t="s">
        <v>115</v>
      </c>
      <c r="B132">
        <f>+Historicals!B131</f>
        <v>1552</v>
      </c>
      <c r="C132">
        <f>+Historicals!C131</f>
        <v>0</v>
      </c>
      <c r="D132">
        <f>+Historicals!D131</f>
        <v>0</v>
      </c>
      <c r="E132">
        <f>+Historicals!E131</f>
        <v>0</v>
      </c>
      <c r="F132">
        <f>+Historicals!F131</f>
        <v>0</v>
      </c>
      <c r="G132">
        <f>+Historicals!G131</f>
        <v>0</v>
      </c>
      <c r="H132">
        <f>+Historicals!H131</f>
        <v>0</v>
      </c>
      <c r="I132">
        <f>+Historicals!I131</f>
        <v>0</v>
      </c>
    </row>
    <row r="133" spans="1:9" x14ac:dyDescent="0.3">
      <c r="A133" s="44" t="s">
        <v>130</v>
      </c>
      <c r="B133" s="50" t="str">
        <f>+IFERROR(B132/A132-1,"nm")</f>
        <v>nm</v>
      </c>
      <c r="C133" s="50">
        <f t="shared" ref="C133" si="217">+IFERROR(C132/B132-1,"nm")</f>
        <v>-1</v>
      </c>
      <c r="D133" s="50" t="str">
        <f t="shared" ref="D133" si="218">+IFERROR(D132/C132-1,"nm")</f>
        <v>nm</v>
      </c>
      <c r="E133" s="50" t="str">
        <f t="shared" ref="E133" si="219">+IFERROR(E132/D132-1,"nm")</f>
        <v>nm</v>
      </c>
      <c r="F133" s="50" t="str">
        <f t="shared" ref="F133" si="220">+IFERROR(F132/E132-1,"nm")</f>
        <v>nm</v>
      </c>
      <c r="G133" s="50" t="str">
        <f t="shared" ref="G133" si="221">+IFERROR(G132/F132-1,"nm")</f>
        <v>nm</v>
      </c>
      <c r="H133" s="50" t="str">
        <f t="shared" ref="H133" si="222">+IFERROR(H132/G132-1,"nm")</f>
        <v>nm</v>
      </c>
      <c r="I133" s="50" t="str">
        <f t="shared" ref="I133" si="223">+IFERROR(I132/H132-1,"nm")</f>
        <v>nm</v>
      </c>
    </row>
    <row r="134" spans="1:9" x14ac:dyDescent="0.3">
      <c r="A134" s="44" t="s">
        <v>138</v>
      </c>
      <c r="B134" s="50">
        <f>+Historicals!B235</f>
        <v>0.14000000000000001</v>
      </c>
      <c r="C134" s="50">
        <f>+Historicals!C235</f>
        <v>0.16</v>
      </c>
      <c r="D134" s="50">
        <f>+Historicals!D235</f>
        <v>0.21</v>
      </c>
      <c r="E134" s="50">
        <f>+Historicals!E235</f>
        <v>0</v>
      </c>
      <c r="F134" s="50">
        <f>+Historicals!F235</f>
        <v>0</v>
      </c>
      <c r="G134" s="50">
        <f>+Historicals!G235</f>
        <v>0</v>
      </c>
      <c r="H134" s="50">
        <f>+Historicals!H235</f>
        <v>0</v>
      </c>
      <c r="I134" s="50">
        <f>+Historicals!I235</f>
        <v>0</v>
      </c>
    </row>
    <row r="135" spans="1:9" x14ac:dyDescent="0.3">
      <c r="A135" s="44" t="s">
        <v>139</v>
      </c>
      <c r="B135" s="50" t="str">
        <f>+IFERROR(B133-B134,"nm")</f>
        <v>nm</v>
      </c>
      <c r="C135" s="50">
        <f t="shared" ref="C135" si="224">+IFERROR(C133-C134,"nm")</f>
        <v>-1.1599999999999999</v>
      </c>
      <c r="D135" s="50" t="str">
        <f t="shared" ref="D135" si="225">+IFERROR(D133-D134,"nm")</f>
        <v>nm</v>
      </c>
      <c r="E135" s="50" t="str">
        <f t="shared" ref="E135" si="226">+IFERROR(E133-E134,"nm")</f>
        <v>nm</v>
      </c>
      <c r="F135" s="50" t="str">
        <f t="shared" ref="F135" si="227">+IFERROR(F133-F134,"nm")</f>
        <v>nm</v>
      </c>
      <c r="G135" s="50" t="str">
        <f t="shared" ref="G135" si="228">+IFERROR(G133-G134,"nm")</f>
        <v>nm</v>
      </c>
      <c r="H135" s="50" t="str">
        <f t="shared" ref="H135" si="229">+IFERROR(H133-H134,"nm")</f>
        <v>nm</v>
      </c>
      <c r="I135" s="50" t="str">
        <f t="shared" ref="I135" si="230">+IFERROR(I133-I134,"nm")</f>
        <v>nm</v>
      </c>
    </row>
    <row r="136" spans="1:9" x14ac:dyDescent="0.3">
      <c r="A136" s="45" t="s">
        <v>116</v>
      </c>
      <c r="B136">
        <f>+Historicals!B132</f>
        <v>277</v>
      </c>
      <c r="C136">
        <f>+Historicals!C132</f>
        <v>0</v>
      </c>
      <c r="D136">
        <f>+Historicals!D132</f>
        <v>0</v>
      </c>
      <c r="E136">
        <f>+Historicals!E132</f>
        <v>0</v>
      </c>
      <c r="F136">
        <f>+Historicals!F132</f>
        <v>0</v>
      </c>
      <c r="G136">
        <f>+Historicals!G132</f>
        <v>0</v>
      </c>
      <c r="H136">
        <f>+Historicals!H132</f>
        <v>0</v>
      </c>
      <c r="I136">
        <f>+Historicals!I132</f>
        <v>0</v>
      </c>
    </row>
    <row r="137" spans="1:9" x14ac:dyDescent="0.3">
      <c r="A137" s="44" t="s">
        <v>130</v>
      </c>
      <c r="B137" s="50" t="str">
        <f>+IFERROR(B136/A136-1,"nm")</f>
        <v>nm</v>
      </c>
      <c r="C137" s="50">
        <f t="shared" ref="C137" si="231">+IFERROR(C136/B136-1,"nm")</f>
        <v>-1</v>
      </c>
      <c r="D137" s="50" t="str">
        <f t="shared" ref="D137" si="232">+IFERROR(D136/C136-1,"nm")</f>
        <v>nm</v>
      </c>
      <c r="E137" s="50" t="str">
        <f t="shared" ref="E137" si="233">+IFERROR(E136/D136-1,"nm")</f>
        <v>nm</v>
      </c>
      <c r="F137" s="50" t="str">
        <f t="shared" ref="F137" si="234">+IFERROR(F136/E136-1,"nm")</f>
        <v>nm</v>
      </c>
      <c r="G137" s="50" t="str">
        <f t="shared" ref="G137" si="235">+IFERROR(G136/F136-1,"nm")</f>
        <v>nm</v>
      </c>
      <c r="H137" s="50" t="str">
        <f t="shared" ref="H137" si="236">+IFERROR(H136/G136-1,"nm")</f>
        <v>nm</v>
      </c>
      <c r="I137" s="50" t="str">
        <f t="shared" ref="I137" si="237">+IFERROR(I136/H136-1,"nm")</f>
        <v>nm</v>
      </c>
    </row>
    <row r="138" spans="1:9" x14ac:dyDescent="0.3">
      <c r="A138" s="44" t="s">
        <v>138</v>
      </c>
      <c r="B138" s="50">
        <f>+Historicals!B236</f>
        <v>0.15</v>
      </c>
      <c r="C138" s="50">
        <f>+Historicals!C236</f>
        <v>0.08</v>
      </c>
      <c r="D138" s="50">
        <f>+Historicals!D236</f>
        <v>7.0000000000000007E-2</v>
      </c>
      <c r="E138" s="50">
        <f>+Historicals!E236</f>
        <v>0</v>
      </c>
      <c r="F138" s="50">
        <f>+Historicals!F236</f>
        <v>0</v>
      </c>
      <c r="G138" s="50">
        <f>+Historicals!G236</f>
        <v>0</v>
      </c>
      <c r="H138" s="50">
        <f>+Historicals!H236</f>
        <v>0</v>
      </c>
      <c r="I138" s="50">
        <f>+Historicals!I236</f>
        <v>0</v>
      </c>
    </row>
    <row r="139" spans="1:9" x14ac:dyDescent="0.3">
      <c r="A139" s="44" t="s">
        <v>139</v>
      </c>
      <c r="B139" s="50" t="str">
        <f>+IFERROR(B137-B138,"nm")</f>
        <v>nm</v>
      </c>
      <c r="C139" s="50">
        <f t="shared" ref="C139" si="238">+IFERROR(C137-C138,"nm")</f>
        <v>-1.08</v>
      </c>
      <c r="D139" s="50" t="str">
        <f t="shared" ref="D139" si="239">+IFERROR(D137-D138,"nm")</f>
        <v>nm</v>
      </c>
      <c r="E139" s="50" t="str">
        <f t="shared" ref="E139" si="240">+IFERROR(E137-E138,"nm")</f>
        <v>nm</v>
      </c>
      <c r="F139" s="50" t="str">
        <f t="shared" ref="F139" si="241">+IFERROR(F137-F138,"nm")</f>
        <v>nm</v>
      </c>
      <c r="G139" s="50" t="str">
        <f t="shared" ref="G139" si="242">+IFERROR(G137-G138,"nm")</f>
        <v>nm</v>
      </c>
      <c r="H139" s="50" t="str">
        <f t="shared" ref="H139" si="243">+IFERROR(H137-H138,"nm")</f>
        <v>nm</v>
      </c>
      <c r="I139" s="50" t="str">
        <f t="shared" ref="I139" si="244">+IFERROR(I137-I138,"nm")</f>
        <v>nm</v>
      </c>
    </row>
    <row r="140" spans="1:9" x14ac:dyDescent="0.3">
      <c r="A140" s="9" t="s">
        <v>131</v>
      </c>
      <c r="B140">
        <f>B143+B146</f>
        <v>1350</v>
      </c>
      <c r="C140">
        <f t="shared" ref="C140:I140" si="245">C143+C146</f>
        <v>0</v>
      </c>
      <c r="D140">
        <f t="shared" si="245"/>
        <v>0</v>
      </c>
      <c r="E140">
        <f t="shared" si="245"/>
        <v>0</v>
      </c>
      <c r="F140">
        <f t="shared" si="245"/>
        <v>0</v>
      </c>
      <c r="G140">
        <f t="shared" si="245"/>
        <v>0</v>
      </c>
      <c r="H140">
        <f t="shared" si="245"/>
        <v>0</v>
      </c>
      <c r="I140">
        <f t="shared" si="245"/>
        <v>0</v>
      </c>
    </row>
    <row r="141" spans="1:9" x14ac:dyDescent="0.3">
      <c r="A141" s="46" t="s">
        <v>130</v>
      </c>
      <c r="B141" s="50" t="str">
        <f>+IFERROR(B140/A140-1,"nm")</f>
        <v>nm</v>
      </c>
      <c r="C141" s="50">
        <f t="shared" ref="C141" si="246">+IFERROR(C140/B140-1,"nm")</f>
        <v>-1</v>
      </c>
      <c r="D141" s="50" t="str">
        <f t="shared" ref="D141" si="247">+IFERROR(D140/C140-1,"nm")</f>
        <v>nm</v>
      </c>
      <c r="E141" s="50" t="str">
        <f t="shared" ref="E141" si="248">+IFERROR(E140/D140-1,"nm")</f>
        <v>nm</v>
      </c>
      <c r="F141" s="50" t="str">
        <f t="shared" ref="F141" si="249">+IFERROR(F140/E140-1,"nm")</f>
        <v>nm</v>
      </c>
      <c r="G141" s="50" t="str">
        <f t="shared" ref="G141" si="250">+IFERROR(G140/F140-1,"nm")</f>
        <v>nm</v>
      </c>
      <c r="H141" s="50" t="str">
        <f t="shared" ref="H141" si="251">+IFERROR(H140/G140-1,"nm")</f>
        <v>nm</v>
      </c>
      <c r="I141" s="50" t="str">
        <f t="shared" ref="I141" si="252">+IFERROR(I140/H140-1,"nm")</f>
        <v>nm</v>
      </c>
    </row>
    <row r="142" spans="1:9" x14ac:dyDescent="0.3">
      <c r="A142" s="46" t="s">
        <v>132</v>
      </c>
      <c r="B142" s="50">
        <f>+IFERROR(B140/B$99,"nm")</f>
        <v>0.44016954678839254</v>
      </c>
      <c r="C142" s="50">
        <f t="shared" ref="C142:I142" si="253">+IFERROR(C140/C$99,"nm")</f>
        <v>0</v>
      </c>
      <c r="D142" s="50">
        <f t="shared" si="253"/>
        <v>0</v>
      </c>
      <c r="E142" s="50">
        <f t="shared" si="253"/>
        <v>0</v>
      </c>
      <c r="F142" s="50">
        <f t="shared" si="253"/>
        <v>0</v>
      </c>
      <c r="G142" s="50">
        <f t="shared" si="253"/>
        <v>0</v>
      </c>
      <c r="H142" s="50">
        <f t="shared" si="253"/>
        <v>0</v>
      </c>
      <c r="I142" s="50">
        <f t="shared" si="253"/>
        <v>0</v>
      </c>
    </row>
    <row r="143" spans="1:9" x14ac:dyDescent="0.3">
      <c r="A143" s="9" t="s">
        <v>133</v>
      </c>
      <c r="B143">
        <f>+Historicals!B205</f>
        <v>75</v>
      </c>
      <c r="C143">
        <f>+Historicals!C205</f>
        <v>0</v>
      </c>
      <c r="D143">
        <f>+Historicals!D205</f>
        <v>0</v>
      </c>
      <c r="E143">
        <f>+Historicals!E205</f>
        <v>0</v>
      </c>
      <c r="F143">
        <f>+Historicals!F205</f>
        <v>0</v>
      </c>
      <c r="G143">
        <f>+Historicals!G205</f>
        <v>0</v>
      </c>
      <c r="H143">
        <f>+Historicals!H205</f>
        <v>0</v>
      </c>
      <c r="I143">
        <f>+Historicals!I205</f>
        <v>0</v>
      </c>
    </row>
    <row r="144" spans="1:9" x14ac:dyDescent="0.3">
      <c r="A144" s="46" t="s">
        <v>130</v>
      </c>
      <c r="B144" s="50" t="str">
        <f>+IFERROR(B143/A143-1,"nm")</f>
        <v>nm</v>
      </c>
      <c r="C144" s="50">
        <f t="shared" ref="C144" si="254">+IFERROR(C143/B143-1,"nm")</f>
        <v>-1</v>
      </c>
      <c r="D144" s="50" t="str">
        <f t="shared" ref="D144" si="255">+IFERROR(D143/C143-1,"nm")</f>
        <v>nm</v>
      </c>
      <c r="E144" s="50" t="str">
        <f t="shared" ref="E144" si="256">+IFERROR(E143/D143-1,"nm")</f>
        <v>nm</v>
      </c>
      <c r="F144" s="50" t="str">
        <f t="shared" ref="F144" si="257">+IFERROR(F143/E143-1,"nm")</f>
        <v>nm</v>
      </c>
      <c r="G144" s="50" t="str">
        <f t="shared" ref="G144" si="258">+IFERROR(G143/F143-1,"nm")</f>
        <v>nm</v>
      </c>
      <c r="H144" s="50" t="str">
        <f t="shared" ref="H144" si="259">+IFERROR(H143/G143-1,"nm")</f>
        <v>nm</v>
      </c>
      <c r="I144" s="50" t="str">
        <f t="shared" ref="I144" si="260">+IFERROR(I143/H143-1,"nm")</f>
        <v>nm</v>
      </c>
    </row>
    <row r="145" spans="1:9" x14ac:dyDescent="0.3">
      <c r="A145" s="46" t="s">
        <v>134</v>
      </c>
      <c r="B145" s="50">
        <f>+IFERROR(B143/B$99,"nm")</f>
        <v>2.4453863710466255E-2</v>
      </c>
      <c r="C145" s="50">
        <f t="shared" ref="C145:I145" si="261">+IFERROR(C143/C$99,"nm")</f>
        <v>0</v>
      </c>
      <c r="D145" s="50">
        <f t="shared" si="261"/>
        <v>0</v>
      </c>
      <c r="E145" s="50">
        <f t="shared" si="261"/>
        <v>0</v>
      </c>
      <c r="F145" s="50">
        <f t="shared" si="261"/>
        <v>0</v>
      </c>
      <c r="G145" s="50">
        <f t="shared" si="261"/>
        <v>0</v>
      </c>
      <c r="H145" s="50">
        <f t="shared" si="261"/>
        <v>0</v>
      </c>
      <c r="I145" s="50">
        <f t="shared" si="261"/>
        <v>0</v>
      </c>
    </row>
    <row r="146" spans="1:9" x14ac:dyDescent="0.3">
      <c r="A146" s="9" t="s">
        <v>135</v>
      </c>
      <c r="B146">
        <f>+Historicals!B160</f>
        <v>1275</v>
      </c>
      <c r="C146">
        <f>+Historicals!C160</f>
        <v>0</v>
      </c>
      <c r="D146">
        <f>+Historicals!D160</f>
        <v>0</v>
      </c>
      <c r="E146">
        <f>+Historicals!E160</f>
        <v>0</v>
      </c>
      <c r="F146">
        <f>+Historicals!F160</f>
        <v>0</v>
      </c>
      <c r="G146">
        <f>+Historicals!G160</f>
        <v>0</v>
      </c>
      <c r="H146">
        <f>+Historicals!H160</f>
        <v>0</v>
      </c>
      <c r="I146">
        <f>+Historicals!I160</f>
        <v>0</v>
      </c>
    </row>
    <row r="147" spans="1:9" x14ac:dyDescent="0.3">
      <c r="A147" s="46" t="s">
        <v>130</v>
      </c>
      <c r="B147" s="50" t="str">
        <f>+IFERROR(B146/A146-1,"nm")</f>
        <v>nm</v>
      </c>
      <c r="C147" s="50">
        <f t="shared" ref="C147" si="262">+IFERROR(C146/B146-1,"nm")</f>
        <v>-1</v>
      </c>
      <c r="D147" s="50" t="str">
        <f t="shared" ref="D147" si="263">+IFERROR(D146/C146-1,"nm")</f>
        <v>nm</v>
      </c>
      <c r="E147" s="50" t="str">
        <f t="shared" ref="E147" si="264">+IFERROR(E146/D146-1,"nm")</f>
        <v>nm</v>
      </c>
      <c r="F147" s="50" t="str">
        <f t="shared" ref="F147" si="265">+IFERROR(F146/E146-1,"nm")</f>
        <v>nm</v>
      </c>
      <c r="G147" s="50" t="str">
        <f t="shared" ref="G147" si="266">+IFERROR(G146/F146-1,"nm")</f>
        <v>nm</v>
      </c>
      <c r="H147" s="50" t="str">
        <f t="shared" ref="H147" si="267">+IFERROR(H146/G146-1,"nm")</f>
        <v>nm</v>
      </c>
      <c r="I147" s="50" t="str">
        <f t="shared" ref="I147" si="268">+IFERROR(I146/H146-1,"nm")</f>
        <v>nm</v>
      </c>
    </row>
    <row r="148" spans="1:9" x14ac:dyDescent="0.3">
      <c r="A148" s="46" t="s">
        <v>132</v>
      </c>
      <c r="B148" s="50">
        <f>+IFERROR(B146/B$99,"nm")</f>
        <v>0.41571568307792633</v>
      </c>
      <c r="C148" s="50">
        <f t="shared" ref="C148:I148" si="269">+IFERROR(C146/C$99,"nm")</f>
        <v>0</v>
      </c>
      <c r="D148" s="50">
        <f t="shared" si="269"/>
        <v>0</v>
      </c>
      <c r="E148" s="50">
        <f t="shared" si="269"/>
        <v>0</v>
      </c>
      <c r="F148" s="50">
        <f t="shared" si="269"/>
        <v>0</v>
      </c>
      <c r="G148" s="50">
        <f t="shared" si="269"/>
        <v>0</v>
      </c>
      <c r="H148" s="50">
        <f t="shared" si="269"/>
        <v>0</v>
      </c>
      <c r="I148" s="50">
        <f t="shared" si="269"/>
        <v>0</v>
      </c>
    </row>
    <row r="149" spans="1:9" x14ac:dyDescent="0.3">
      <c r="A149" s="9" t="s">
        <v>136</v>
      </c>
      <c r="B149">
        <f>+Historicals!B190</f>
        <v>216</v>
      </c>
      <c r="C149">
        <f>+Historicals!C190</f>
        <v>0</v>
      </c>
      <c r="D149">
        <f>+Historicals!D190</f>
        <v>0</v>
      </c>
      <c r="E149">
        <f>+Historicals!E190</f>
        <v>0</v>
      </c>
      <c r="F149">
        <f>+Historicals!F190</f>
        <v>0</v>
      </c>
      <c r="G149">
        <f>+Historicals!G190</f>
        <v>0</v>
      </c>
      <c r="H149">
        <f>+Historicals!H190</f>
        <v>0</v>
      </c>
      <c r="I149">
        <f>+Historicals!I190</f>
        <v>0</v>
      </c>
    </row>
    <row r="150" spans="1:9" x14ac:dyDescent="0.3">
      <c r="A150" s="46" t="s">
        <v>130</v>
      </c>
      <c r="B150" s="50" t="str">
        <f>+IFERROR(B149/A149-1,"nm")</f>
        <v>nm</v>
      </c>
      <c r="C150" s="50">
        <f t="shared" ref="C150" si="270">+IFERROR(C149/B149-1,"nm")</f>
        <v>-1</v>
      </c>
      <c r="D150" s="50" t="str">
        <f t="shared" ref="D150" si="271">+IFERROR(D149/C149-1,"nm")</f>
        <v>nm</v>
      </c>
      <c r="E150" s="50" t="str">
        <f t="shared" ref="E150" si="272">+IFERROR(E149/D149-1,"nm")</f>
        <v>nm</v>
      </c>
      <c r="F150" s="50" t="str">
        <f t="shared" ref="F150" si="273">+IFERROR(F149/E149-1,"nm")</f>
        <v>nm</v>
      </c>
      <c r="G150" s="50" t="str">
        <f t="shared" ref="G150" si="274">+IFERROR(G149/F149-1,"nm")</f>
        <v>nm</v>
      </c>
      <c r="H150" s="50" t="str">
        <f t="shared" ref="H150" si="275">+IFERROR(H149/G149-1,"nm")</f>
        <v>nm</v>
      </c>
      <c r="I150" s="50" t="str">
        <f t="shared" ref="I150" si="276">+IFERROR(I149/H149-1,"nm")</f>
        <v>nm</v>
      </c>
    </row>
    <row r="151" spans="1:9" x14ac:dyDescent="0.3">
      <c r="A151" s="46" t="s">
        <v>134</v>
      </c>
      <c r="B151" s="50">
        <f>+IFERROR(B149/B$99,"nm")</f>
        <v>7.0427127486142813E-2</v>
      </c>
      <c r="C151" s="50">
        <f t="shared" ref="C151:I151" si="277">+IFERROR(C149/C$99,"nm")</f>
        <v>0</v>
      </c>
      <c r="D151" s="50">
        <f t="shared" si="277"/>
        <v>0</v>
      </c>
      <c r="E151" s="50">
        <f t="shared" si="277"/>
        <v>0</v>
      </c>
      <c r="F151" s="50">
        <f t="shared" si="277"/>
        <v>0</v>
      </c>
      <c r="G151" s="50">
        <f t="shared" si="277"/>
        <v>0</v>
      </c>
      <c r="H151" s="50">
        <f t="shared" si="277"/>
        <v>0</v>
      </c>
      <c r="I151" s="50">
        <f t="shared" si="277"/>
        <v>0</v>
      </c>
    </row>
    <row r="152" spans="1:9" x14ac:dyDescent="0.3">
      <c r="A152" s="43" t="str">
        <f>Historicals!A133</f>
        <v>Central &amp; Eastern Europe</v>
      </c>
      <c r="B152" s="53"/>
      <c r="C152" s="53"/>
      <c r="D152" s="53"/>
      <c r="E152" s="53"/>
      <c r="F152" s="53"/>
      <c r="G152" s="53"/>
      <c r="H152" s="53"/>
      <c r="I152" s="53"/>
    </row>
    <row r="153" spans="1:9" x14ac:dyDescent="0.3">
      <c r="A153" s="9" t="s">
        <v>137</v>
      </c>
      <c r="B153">
        <f>+Historicals!B133</f>
        <v>1421</v>
      </c>
      <c r="C153">
        <f>+Historicals!C133</f>
        <v>0</v>
      </c>
      <c r="D153">
        <f>+Historicals!D133</f>
        <v>0</v>
      </c>
      <c r="E153">
        <f>+Historicals!E133</f>
        <v>0</v>
      </c>
      <c r="F153">
        <f>+Historicals!F133</f>
        <v>0</v>
      </c>
      <c r="G153">
        <f>+Historicals!G133</f>
        <v>0</v>
      </c>
      <c r="H153">
        <f>+Historicals!H133</f>
        <v>0</v>
      </c>
      <c r="I153">
        <f>+Historicals!I133</f>
        <v>0</v>
      </c>
    </row>
    <row r="154" spans="1:9" x14ac:dyDescent="0.3">
      <c r="A154" s="44" t="s">
        <v>130</v>
      </c>
      <c r="B154" s="52" t="str">
        <f>+IFERROR(B153/A153-1,"nm")</f>
        <v>nm</v>
      </c>
      <c r="C154" s="52">
        <f t="shared" ref="C154" si="278">+IFERROR(C153/B153-1,"nm")</f>
        <v>-1</v>
      </c>
      <c r="D154" s="52" t="str">
        <f t="shared" ref="D154" si="279">+IFERROR(D153/C153-1,"nm")</f>
        <v>nm</v>
      </c>
      <c r="E154" s="52" t="str">
        <f t="shared" ref="E154" si="280">+IFERROR(E153/D153-1,"nm")</f>
        <v>nm</v>
      </c>
      <c r="F154" s="52" t="str">
        <f t="shared" ref="F154" si="281">+IFERROR(F153/E153-1,"nm")</f>
        <v>nm</v>
      </c>
      <c r="G154" s="52" t="str">
        <f t="shared" ref="G154" si="282">+IFERROR(G153/F153-1,"nm")</f>
        <v>nm</v>
      </c>
      <c r="H154" s="52" t="str">
        <f t="shared" ref="H154" si="283">+IFERROR(H153/G153-1,"nm")</f>
        <v>nm</v>
      </c>
      <c r="I154" s="52" t="str">
        <f t="shared" ref="I154" si="284">+IFERROR(I153/H153-1,"nm")</f>
        <v>nm</v>
      </c>
    </row>
    <row r="155" spans="1:9" x14ac:dyDescent="0.3">
      <c r="A155" s="45" t="s">
        <v>114</v>
      </c>
      <c r="B155">
        <f>+Historicals!B134</f>
        <v>827</v>
      </c>
      <c r="C155">
        <f>+Historicals!C134</f>
        <v>0</v>
      </c>
      <c r="D155">
        <f>+Historicals!D134</f>
        <v>0</v>
      </c>
      <c r="E155">
        <f>+Historicals!E134</f>
        <v>0</v>
      </c>
      <c r="F155">
        <f>+Historicals!F134</f>
        <v>0</v>
      </c>
      <c r="G155">
        <f>+Historicals!G134</f>
        <v>0</v>
      </c>
      <c r="H155">
        <f>+Historicals!H134</f>
        <v>0</v>
      </c>
      <c r="I155">
        <f>+Historicals!I134</f>
        <v>0</v>
      </c>
    </row>
    <row r="156" spans="1:9" x14ac:dyDescent="0.3">
      <c r="A156" s="44" t="s">
        <v>130</v>
      </c>
      <c r="B156" s="50" t="str">
        <f>+IFERROR(B155/A155-1,"nm")</f>
        <v>nm</v>
      </c>
      <c r="C156" s="50">
        <f t="shared" ref="C156" si="285">+IFERROR(C155/B155-1,"nm")</f>
        <v>-1</v>
      </c>
      <c r="D156" s="50" t="str">
        <f t="shared" ref="D156" si="286">+IFERROR(D155/C155-1,"nm")</f>
        <v>nm</v>
      </c>
      <c r="E156" s="50" t="str">
        <f t="shared" ref="E156" si="287">+IFERROR(E155/D155-1,"nm")</f>
        <v>nm</v>
      </c>
      <c r="F156" s="50" t="str">
        <f t="shared" ref="F156" si="288">+IFERROR(F155/E155-1,"nm")</f>
        <v>nm</v>
      </c>
      <c r="G156" s="50" t="str">
        <f t="shared" ref="G156" si="289">+IFERROR(G155/F155-1,"nm")</f>
        <v>nm</v>
      </c>
      <c r="H156" s="50" t="str">
        <f t="shared" ref="H156" si="290">+IFERROR(H155/G155-1,"nm")</f>
        <v>nm</v>
      </c>
      <c r="I156" s="50" t="str">
        <f t="shared" ref="I156" si="291">+IFERROR(I155/H155-1,"nm")</f>
        <v>nm</v>
      </c>
    </row>
    <row r="157" spans="1:9" x14ac:dyDescent="0.3">
      <c r="A157" s="44" t="s">
        <v>138</v>
      </c>
      <c r="B157" s="50">
        <f>+Historicals!B238</f>
        <v>0.22</v>
      </c>
      <c r="C157" s="50">
        <f>+Historicals!C238</f>
        <v>0.23</v>
      </c>
      <c r="D157" s="50">
        <f>+Historicals!D238</f>
        <v>0.09</v>
      </c>
      <c r="E157" s="50">
        <f>+Historicals!E238</f>
        <v>0</v>
      </c>
      <c r="F157" s="50">
        <f>+Historicals!F238</f>
        <v>0</v>
      </c>
      <c r="G157" s="50">
        <f>+Historicals!G238</f>
        <v>0</v>
      </c>
      <c r="H157" s="50">
        <f>+Historicals!H238</f>
        <v>0</v>
      </c>
      <c r="I157" s="50">
        <f>+Historicals!I238</f>
        <v>0</v>
      </c>
    </row>
    <row r="158" spans="1:9" x14ac:dyDescent="0.3">
      <c r="A158" s="44" t="s">
        <v>139</v>
      </c>
      <c r="B158" s="50" t="str">
        <f>+IFERROR(B156-B157,"nm")</f>
        <v>nm</v>
      </c>
      <c r="C158" s="50">
        <f t="shared" ref="C158:I158" si="292">+IFERROR(C156-C157,"nm")</f>
        <v>-1.23</v>
      </c>
      <c r="D158" s="50" t="str">
        <f t="shared" si="292"/>
        <v>nm</v>
      </c>
      <c r="E158" s="50" t="str">
        <f t="shared" si="292"/>
        <v>nm</v>
      </c>
      <c r="F158" s="50" t="str">
        <f t="shared" si="292"/>
        <v>nm</v>
      </c>
      <c r="G158" s="50" t="str">
        <f t="shared" si="292"/>
        <v>nm</v>
      </c>
      <c r="H158" s="50" t="str">
        <f t="shared" si="292"/>
        <v>nm</v>
      </c>
      <c r="I158" s="50" t="str">
        <f t="shared" si="292"/>
        <v>nm</v>
      </c>
    </row>
    <row r="159" spans="1:9" x14ac:dyDescent="0.3">
      <c r="A159" s="45" t="s">
        <v>115</v>
      </c>
      <c r="B159">
        <f>+Historicals!B135</f>
        <v>499</v>
      </c>
      <c r="C159">
        <f>+Historicals!C135</f>
        <v>0</v>
      </c>
      <c r="D159">
        <f>+Historicals!D135</f>
        <v>0</v>
      </c>
      <c r="E159">
        <f>+Historicals!E135</f>
        <v>0</v>
      </c>
      <c r="F159">
        <f>+Historicals!F135</f>
        <v>0</v>
      </c>
      <c r="G159">
        <f>+Historicals!G135</f>
        <v>0</v>
      </c>
      <c r="H159">
        <f>+Historicals!H135</f>
        <v>0</v>
      </c>
      <c r="I159">
        <f>+Historicals!I135</f>
        <v>0</v>
      </c>
    </row>
    <row r="160" spans="1:9" x14ac:dyDescent="0.3">
      <c r="A160" s="44" t="s">
        <v>130</v>
      </c>
      <c r="B160" s="50" t="str">
        <f>+IFERROR(B159/A159-1,"nm")</f>
        <v>nm</v>
      </c>
      <c r="C160" s="50">
        <f t="shared" ref="C160" si="293">+IFERROR(C159/B159-1,"nm")</f>
        <v>-1</v>
      </c>
      <c r="D160" s="50" t="str">
        <f t="shared" ref="D160" si="294">+IFERROR(D159/C159-1,"nm")</f>
        <v>nm</v>
      </c>
      <c r="E160" s="50" t="str">
        <f t="shared" ref="E160" si="295">+IFERROR(E159/D159-1,"nm")</f>
        <v>nm</v>
      </c>
      <c r="F160" s="50" t="str">
        <f t="shared" ref="F160" si="296">+IFERROR(F159/E159-1,"nm")</f>
        <v>nm</v>
      </c>
      <c r="G160" s="50" t="str">
        <f t="shared" ref="G160" si="297">+IFERROR(G159/F159-1,"nm")</f>
        <v>nm</v>
      </c>
      <c r="H160" s="50" t="str">
        <f t="shared" ref="H160" si="298">+IFERROR(H159/G159-1,"nm")</f>
        <v>nm</v>
      </c>
      <c r="I160" s="50" t="str">
        <f t="shared" ref="I160" si="299">+IFERROR(I159/H159-1,"nm")</f>
        <v>nm</v>
      </c>
    </row>
    <row r="161" spans="1:9" x14ac:dyDescent="0.3">
      <c r="A161" s="44" t="s">
        <v>138</v>
      </c>
      <c r="B161" s="50">
        <f>+Historicals!B239</f>
        <v>0.05</v>
      </c>
      <c r="C161" s="50">
        <f>+Historicals!C239</f>
        <v>0.09</v>
      </c>
      <c r="D161" s="50">
        <f>+Historicals!D239</f>
        <v>0.04</v>
      </c>
      <c r="E161" s="50">
        <f>+Historicals!E239</f>
        <v>0</v>
      </c>
      <c r="F161" s="50">
        <f>+Historicals!F239</f>
        <v>0</v>
      </c>
      <c r="G161" s="50">
        <f>+Historicals!G239</f>
        <v>0</v>
      </c>
      <c r="H161" s="50">
        <f>+Historicals!H239</f>
        <v>0</v>
      </c>
      <c r="I161" s="50">
        <f>+Historicals!I239</f>
        <v>0</v>
      </c>
    </row>
    <row r="162" spans="1:9" x14ac:dyDescent="0.3">
      <c r="A162" s="44" t="s">
        <v>139</v>
      </c>
      <c r="B162" s="50" t="str">
        <f>+IFERROR(B160-B161,"nm")</f>
        <v>nm</v>
      </c>
      <c r="C162" s="50">
        <f t="shared" ref="C162:I162" si="300">+IFERROR(C160-C161,"nm")</f>
        <v>-1.0900000000000001</v>
      </c>
      <c r="D162" s="50" t="str">
        <f t="shared" si="300"/>
        <v>nm</v>
      </c>
      <c r="E162" s="50" t="str">
        <f t="shared" si="300"/>
        <v>nm</v>
      </c>
      <c r="F162" s="50" t="str">
        <f t="shared" si="300"/>
        <v>nm</v>
      </c>
      <c r="G162" s="50" t="str">
        <f t="shared" si="300"/>
        <v>nm</v>
      </c>
      <c r="H162" s="50" t="str">
        <f t="shared" si="300"/>
        <v>nm</v>
      </c>
      <c r="I162" s="50" t="str">
        <f t="shared" si="300"/>
        <v>nm</v>
      </c>
    </row>
    <row r="163" spans="1:9" x14ac:dyDescent="0.3">
      <c r="A163" s="45" t="s">
        <v>116</v>
      </c>
      <c r="B163">
        <f>+Historicals!B136</f>
        <v>95</v>
      </c>
      <c r="C163">
        <f>+Historicals!C136</f>
        <v>0</v>
      </c>
      <c r="D163">
        <f>+Historicals!D136</f>
        <v>0</v>
      </c>
      <c r="E163">
        <f>+Historicals!E136</f>
        <v>0</v>
      </c>
      <c r="F163">
        <f>+Historicals!F136</f>
        <v>0</v>
      </c>
      <c r="G163">
        <f>+Historicals!G136</f>
        <v>0</v>
      </c>
      <c r="H163">
        <f>+Historicals!H136</f>
        <v>0</v>
      </c>
      <c r="I163">
        <f>+Historicals!I136</f>
        <v>0</v>
      </c>
    </row>
    <row r="164" spans="1:9" x14ac:dyDescent="0.3">
      <c r="A164" s="44" t="s">
        <v>130</v>
      </c>
      <c r="B164" s="50" t="str">
        <f>+IFERROR(B163/A163-1,"nm")</f>
        <v>nm</v>
      </c>
      <c r="C164" s="50">
        <f t="shared" ref="C164" si="301">+IFERROR(C163/B163-1,"nm")</f>
        <v>-1</v>
      </c>
      <c r="D164" s="50" t="str">
        <f t="shared" ref="D164" si="302">+IFERROR(D163/C163-1,"nm")</f>
        <v>nm</v>
      </c>
      <c r="E164" s="50" t="str">
        <f t="shared" ref="E164" si="303">+IFERROR(E163/D163-1,"nm")</f>
        <v>nm</v>
      </c>
      <c r="F164" s="50" t="str">
        <f t="shared" ref="F164" si="304">+IFERROR(F163/E163-1,"nm")</f>
        <v>nm</v>
      </c>
      <c r="G164" s="50" t="str">
        <f t="shared" ref="G164" si="305">+IFERROR(G163/F163-1,"nm")</f>
        <v>nm</v>
      </c>
      <c r="H164" s="50" t="str">
        <f t="shared" ref="H164" si="306">+IFERROR(H163/G163-1,"nm")</f>
        <v>nm</v>
      </c>
      <c r="I164" s="50" t="str">
        <f t="shared" ref="I164" si="307">+IFERROR(I163/H163-1,"nm")</f>
        <v>nm</v>
      </c>
    </row>
    <row r="165" spans="1:9" x14ac:dyDescent="0.3">
      <c r="A165" s="44" t="s">
        <v>138</v>
      </c>
      <c r="B165" s="50">
        <f>+Historicals!B240</f>
        <v>0.14000000000000001</v>
      </c>
      <c r="C165" s="50">
        <f>+Historicals!C240</f>
        <v>7.0000000000000007E-2</v>
      </c>
      <c r="D165" s="50">
        <f>+Historicals!D240</f>
        <v>0.06</v>
      </c>
      <c r="E165" s="50">
        <f>+Historicals!E240</f>
        <v>0</v>
      </c>
      <c r="F165" s="50">
        <f>+Historicals!F240</f>
        <v>0</v>
      </c>
      <c r="G165" s="50">
        <f>+Historicals!G240</f>
        <v>0</v>
      </c>
      <c r="H165" s="50">
        <f>+Historicals!H240</f>
        <v>0</v>
      </c>
      <c r="I165" s="50">
        <f>+Historicals!I240</f>
        <v>0</v>
      </c>
    </row>
    <row r="166" spans="1:9" x14ac:dyDescent="0.3">
      <c r="A166" s="44" t="s">
        <v>139</v>
      </c>
      <c r="B166" s="50" t="str">
        <f>+IFERROR(B164-B165,"nm")</f>
        <v>nm</v>
      </c>
      <c r="C166" s="50">
        <f t="shared" ref="C166:I166" si="308">+IFERROR(C164-C165,"nm")</f>
        <v>-1.07</v>
      </c>
      <c r="D166" s="50" t="str">
        <f t="shared" si="308"/>
        <v>nm</v>
      </c>
      <c r="E166" s="50" t="str">
        <f t="shared" si="308"/>
        <v>nm</v>
      </c>
      <c r="F166" s="50" t="str">
        <f t="shared" si="308"/>
        <v>nm</v>
      </c>
      <c r="G166" s="50" t="str">
        <f t="shared" si="308"/>
        <v>nm</v>
      </c>
      <c r="H166" s="50" t="str">
        <f t="shared" si="308"/>
        <v>nm</v>
      </c>
      <c r="I166" s="50" t="str">
        <f t="shared" si="308"/>
        <v>nm</v>
      </c>
    </row>
    <row r="167" spans="1:9" x14ac:dyDescent="0.3">
      <c r="A167" s="9" t="s">
        <v>131</v>
      </c>
      <c r="B167">
        <f>B170+B173</f>
        <v>261</v>
      </c>
      <c r="C167">
        <f t="shared" ref="C167:I167" si="309">C170+C173</f>
        <v>0</v>
      </c>
      <c r="D167">
        <f t="shared" si="309"/>
        <v>0</v>
      </c>
      <c r="E167">
        <f t="shared" si="309"/>
        <v>0</v>
      </c>
      <c r="F167">
        <f t="shared" si="309"/>
        <v>0</v>
      </c>
      <c r="G167">
        <f t="shared" si="309"/>
        <v>0</v>
      </c>
      <c r="H167">
        <f t="shared" si="309"/>
        <v>0</v>
      </c>
      <c r="I167">
        <f t="shared" si="309"/>
        <v>0</v>
      </c>
    </row>
    <row r="168" spans="1:9" x14ac:dyDescent="0.3">
      <c r="A168" s="46" t="s">
        <v>130</v>
      </c>
      <c r="B168" s="50" t="str">
        <f>+IFERROR(B167/A167-1,"nm")</f>
        <v>nm</v>
      </c>
      <c r="C168" s="50">
        <f t="shared" ref="C168" si="310">+IFERROR(C167/B167-1,"nm")</f>
        <v>-1</v>
      </c>
      <c r="D168" s="50" t="str">
        <f t="shared" ref="D168" si="311">+IFERROR(D167/C167-1,"nm")</f>
        <v>nm</v>
      </c>
      <c r="E168" s="50" t="str">
        <f t="shared" ref="E168" si="312">+IFERROR(E167/D167-1,"nm")</f>
        <v>nm</v>
      </c>
      <c r="F168" s="50" t="str">
        <f t="shared" ref="F168" si="313">+IFERROR(F167/E167-1,"nm")</f>
        <v>nm</v>
      </c>
      <c r="G168" s="50" t="str">
        <f t="shared" ref="G168" si="314">+IFERROR(G167/F167-1,"nm")</f>
        <v>nm</v>
      </c>
      <c r="H168" s="50" t="str">
        <f t="shared" ref="H168" si="315">+IFERROR(H167/G167-1,"nm")</f>
        <v>nm</v>
      </c>
      <c r="I168" s="50" t="str">
        <f t="shared" ref="I168" si="316">+IFERROR(I167/H167-1,"nm")</f>
        <v>nm</v>
      </c>
    </row>
    <row r="169" spans="1:9" x14ac:dyDescent="0.3">
      <c r="A169" s="46" t="s">
        <v>132</v>
      </c>
      <c r="B169" s="50">
        <f>+IFERROR(B167/B$153,"nm")</f>
        <v>0.18367346938775511</v>
      </c>
      <c r="C169" s="50" t="str">
        <f t="shared" ref="C169:I169" si="317">+IFERROR(C167/C$153,"nm")</f>
        <v>nm</v>
      </c>
      <c r="D169" s="50" t="str">
        <f t="shared" si="317"/>
        <v>nm</v>
      </c>
      <c r="E169" s="50" t="str">
        <f t="shared" si="317"/>
        <v>nm</v>
      </c>
      <c r="F169" s="50" t="str">
        <f t="shared" si="317"/>
        <v>nm</v>
      </c>
      <c r="G169" s="50" t="str">
        <f t="shared" si="317"/>
        <v>nm</v>
      </c>
      <c r="H169" s="50" t="str">
        <f t="shared" si="317"/>
        <v>nm</v>
      </c>
      <c r="I169" s="50" t="str">
        <f t="shared" si="317"/>
        <v>nm</v>
      </c>
    </row>
    <row r="170" spans="1:9" x14ac:dyDescent="0.3">
      <c r="A170" s="9" t="s">
        <v>133</v>
      </c>
      <c r="B170">
        <f>+Historicals!B206</f>
        <v>12</v>
      </c>
      <c r="C170">
        <f>+Historicals!C206</f>
        <v>0</v>
      </c>
      <c r="D170">
        <f>+Historicals!D206</f>
        <v>0</v>
      </c>
      <c r="E170">
        <f>+Historicals!E206</f>
        <v>0</v>
      </c>
      <c r="F170">
        <f>+Historicals!F206</f>
        <v>0</v>
      </c>
      <c r="G170">
        <f>+Historicals!G206</f>
        <v>0</v>
      </c>
      <c r="H170">
        <f>+Historicals!H206</f>
        <v>0</v>
      </c>
      <c r="I170">
        <f>+Historicals!I206</f>
        <v>0</v>
      </c>
    </row>
    <row r="171" spans="1:9" x14ac:dyDescent="0.3">
      <c r="A171" s="46" t="s">
        <v>130</v>
      </c>
      <c r="B171" s="50" t="str">
        <f>+IFERROR(B170/A170-1,"nm")</f>
        <v>nm</v>
      </c>
      <c r="C171" s="50">
        <f t="shared" ref="C171" si="318">+IFERROR(C170/B170-1,"nm")</f>
        <v>-1</v>
      </c>
      <c r="D171" s="50" t="str">
        <f t="shared" ref="D171" si="319">+IFERROR(D170/C170-1,"nm")</f>
        <v>nm</v>
      </c>
      <c r="E171" s="50" t="str">
        <f t="shared" ref="E171" si="320">+IFERROR(E170/D170-1,"nm")</f>
        <v>nm</v>
      </c>
      <c r="F171" s="50" t="str">
        <f t="shared" ref="F171" si="321">+IFERROR(F170/E170-1,"nm")</f>
        <v>nm</v>
      </c>
      <c r="G171" s="50" t="str">
        <f t="shared" ref="G171" si="322">+IFERROR(G170/F170-1,"nm")</f>
        <v>nm</v>
      </c>
      <c r="H171" s="50" t="str">
        <f t="shared" ref="H171" si="323">+IFERROR(H170/G170-1,"nm")</f>
        <v>nm</v>
      </c>
      <c r="I171" s="50" t="str">
        <f t="shared" ref="I171" si="324">+IFERROR(I170/H170-1,"nm")</f>
        <v>nm</v>
      </c>
    </row>
    <row r="172" spans="1:9" x14ac:dyDescent="0.3">
      <c r="A172" s="46" t="s">
        <v>134</v>
      </c>
      <c r="B172" s="50">
        <f>+IFERROR(B170/B$153,"nm")</f>
        <v>8.44475721323012E-3</v>
      </c>
      <c r="C172" s="50" t="str">
        <f t="shared" ref="C172:I172" si="325">+IFERROR(C170/C$153,"nm")</f>
        <v>nm</v>
      </c>
      <c r="D172" s="50" t="str">
        <f t="shared" si="325"/>
        <v>nm</v>
      </c>
      <c r="E172" s="50" t="str">
        <f t="shared" si="325"/>
        <v>nm</v>
      </c>
      <c r="F172" s="50" t="str">
        <f t="shared" si="325"/>
        <v>nm</v>
      </c>
      <c r="G172" s="50" t="str">
        <f t="shared" si="325"/>
        <v>nm</v>
      </c>
      <c r="H172" s="50" t="str">
        <f t="shared" si="325"/>
        <v>nm</v>
      </c>
      <c r="I172" s="50" t="str">
        <f t="shared" si="325"/>
        <v>nm</v>
      </c>
    </row>
    <row r="173" spans="1:9" x14ac:dyDescent="0.3">
      <c r="A173" s="9" t="s">
        <v>135</v>
      </c>
      <c r="B173">
        <f>+Historicals!B161</f>
        <v>249</v>
      </c>
      <c r="C173">
        <f>+Historicals!C161</f>
        <v>0</v>
      </c>
      <c r="D173">
        <f>+Historicals!D161</f>
        <v>0</v>
      </c>
      <c r="E173">
        <f>+Historicals!E161</f>
        <v>0</v>
      </c>
      <c r="F173">
        <f>+Historicals!F161</f>
        <v>0</v>
      </c>
      <c r="G173">
        <f>+Historicals!G161</f>
        <v>0</v>
      </c>
      <c r="H173">
        <f>+Historicals!H161</f>
        <v>0</v>
      </c>
      <c r="I173">
        <f>+Historicals!I161</f>
        <v>0</v>
      </c>
    </row>
    <row r="174" spans="1:9" x14ac:dyDescent="0.3">
      <c r="A174" s="46" t="s">
        <v>130</v>
      </c>
      <c r="B174" s="50" t="str">
        <f>+IFERROR(B173/A173-1,"nm")</f>
        <v>nm</v>
      </c>
      <c r="C174" s="50">
        <f t="shared" ref="C174" si="326">+IFERROR(C173/B173-1,"nm")</f>
        <v>-1</v>
      </c>
      <c r="D174" s="50" t="str">
        <f t="shared" ref="D174" si="327">+IFERROR(D173/C173-1,"nm")</f>
        <v>nm</v>
      </c>
      <c r="E174" s="50" t="str">
        <f t="shared" ref="E174" si="328">+IFERROR(E173/D173-1,"nm")</f>
        <v>nm</v>
      </c>
      <c r="F174" s="50" t="str">
        <f t="shared" ref="F174" si="329">+IFERROR(F173/E173-1,"nm")</f>
        <v>nm</v>
      </c>
      <c r="G174" s="50" t="str">
        <f t="shared" ref="G174" si="330">+IFERROR(G173/F173-1,"nm")</f>
        <v>nm</v>
      </c>
      <c r="H174" s="50" t="str">
        <f t="shared" ref="H174" si="331">+IFERROR(H173/G173-1,"nm")</f>
        <v>nm</v>
      </c>
      <c r="I174" s="50" t="str">
        <f t="shared" ref="I174" si="332">+IFERROR(I173/H173-1,"nm")</f>
        <v>nm</v>
      </c>
    </row>
    <row r="175" spans="1:9" x14ac:dyDescent="0.3">
      <c r="A175" s="46" t="s">
        <v>132</v>
      </c>
      <c r="B175" s="50">
        <f>+IFERROR(B173/B$153,"nm")</f>
        <v>0.17522871217452499</v>
      </c>
      <c r="C175" s="50" t="str">
        <f t="shared" ref="C175:I175" si="333">+IFERROR(C173/C$153,"nm")</f>
        <v>nm</v>
      </c>
      <c r="D175" s="50" t="str">
        <f t="shared" si="333"/>
        <v>nm</v>
      </c>
      <c r="E175" s="50" t="str">
        <f t="shared" si="333"/>
        <v>nm</v>
      </c>
      <c r="F175" s="50" t="str">
        <f t="shared" si="333"/>
        <v>nm</v>
      </c>
      <c r="G175" s="50" t="str">
        <f t="shared" si="333"/>
        <v>nm</v>
      </c>
      <c r="H175" s="50" t="str">
        <f t="shared" si="333"/>
        <v>nm</v>
      </c>
      <c r="I175" s="50" t="str">
        <f t="shared" si="333"/>
        <v>nm</v>
      </c>
    </row>
    <row r="176" spans="1:9" x14ac:dyDescent="0.3">
      <c r="A176" s="9" t="s">
        <v>136</v>
      </c>
      <c r="B176">
        <f>+Historicals!B191</f>
        <v>20</v>
      </c>
      <c r="C176">
        <f>+Historicals!C191</f>
        <v>0</v>
      </c>
      <c r="D176">
        <f>+Historicals!D191</f>
        <v>0</v>
      </c>
      <c r="E176">
        <f>+Historicals!E191</f>
        <v>0</v>
      </c>
      <c r="F176">
        <f>+Historicals!F191</f>
        <v>0</v>
      </c>
      <c r="G176">
        <f>+Historicals!G191</f>
        <v>0</v>
      </c>
      <c r="H176">
        <f>+Historicals!H191</f>
        <v>0</v>
      </c>
      <c r="I176">
        <f>+Historicals!I191</f>
        <v>0</v>
      </c>
    </row>
    <row r="177" spans="1:9" x14ac:dyDescent="0.3">
      <c r="A177" s="46" t="s">
        <v>130</v>
      </c>
      <c r="B177" s="50" t="str">
        <f>+IFERROR(B176/A176-1,"nm")</f>
        <v>nm</v>
      </c>
      <c r="C177" s="50">
        <f t="shared" ref="C177" si="334">+IFERROR(C176/B176-1,"nm")</f>
        <v>-1</v>
      </c>
      <c r="D177" s="50" t="str">
        <f t="shared" ref="D177" si="335">+IFERROR(D176/C176-1,"nm")</f>
        <v>nm</v>
      </c>
      <c r="E177" s="50" t="str">
        <f t="shared" ref="E177" si="336">+IFERROR(E176/D176-1,"nm")</f>
        <v>nm</v>
      </c>
      <c r="F177" s="50" t="str">
        <f t="shared" ref="F177" si="337">+IFERROR(F176/E176-1,"nm")</f>
        <v>nm</v>
      </c>
      <c r="G177" s="50" t="str">
        <f t="shared" ref="G177" si="338">+IFERROR(G176/F176-1,"nm")</f>
        <v>nm</v>
      </c>
      <c r="H177" s="50" t="str">
        <f t="shared" ref="H177" si="339">+IFERROR(H176/G176-1,"nm")</f>
        <v>nm</v>
      </c>
      <c r="I177" s="50" t="str">
        <f t="shared" ref="I177" si="340">+IFERROR(I176/H176-1,"nm")</f>
        <v>nm</v>
      </c>
    </row>
    <row r="178" spans="1:9" x14ac:dyDescent="0.3">
      <c r="A178" s="46" t="s">
        <v>134</v>
      </c>
      <c r="B178" s="50">
        <f>+IFERROR(B176/B$153,"nm")</f>
        <v>1.4074595355383532E-2</v>
      </c>
      <c r="C178" s="50" t="str">
        <f t="shared" ref="C178:I178" si="341">+IFERROR(C176/C$153,"nm")</f>
        <v>nm</v>
      </c>
      <c r="D178" s="50" t="str">
        <f t="shared" si="341"/>
        <v>nm</v>
      </c>
      <c r="E178" s="50" t="str">
        <f t="shared" si="341"/>
        <v>nm</v>
      </c>
      <c r="F178" s="50" t="str">
        <f t="shared" si="341"/>
        <v>nm</v>
      </c>
      <c r="G178" s="50" t="str">
        <f t="shared" si="341"/>
        <v>nm</v>
      </c>
      <c r="H178" s="50" t="str">
        <f t="shared" si="341"/>
        <v>nm</v>
      </c>
      <c r="I178" s="50" t="str">
        <f t="shared" si="341"/>
        <v>nm</v>
      </c>
    </row>
    <row r="179" spans="1:9" x14ac:dyDescent="0.3">
      <c r="A179" s="43" t="str">
        <f>Historicals!A137</f>
        <v>Japan</v>
      </c>
      <c r="B179" s="53"/>
      <c r="C179" s="53"/>
      <c r="D179" s="53"/>
      <c r="E179" s="53"/>
      <c r="F179" s="53"/>
      <c r="G179" s="53"/>
      <c r="H179" s="53"/>
      <c r="I179" s="53"/>
    </row>
    <row r="180" spans="1:9" x14ac:dyDescent="0.3">
      <c r="A180" s="9" t="s">
        <v>137</v>
      </c>
      <c r="B180">
        <f>+Historicals!B137</f>
        <v>755</v>
      </c>
      <c r="C180">
        <f>+Historicals!C137</f>
        <v>0</v>
      </c>
      <c r="D180">
        <f>+Historicals!D137</f>
        <v>0</v>
      </c>
      <c r="E180">
        <f>+Historicals!E137</f>
        <v>0</v>
      </c>
      <c r="F180">
        <f>+Historicals!F137</f>
        <v>0</v>
      </c>
      <c r="G180">
        <f>+Historicals!G137</f>
        <v>0</v>
      </c>
      <c r="H180">
        <f>+Historicals!H137</f>
        <v>0</v>
      </c>
      <c r="I180">
        <f>+Historicals!I137</f>
        <v>0</v>
      </c>
    </row>
    <row r="181" spans="1:9" x14ac:dyDescent="0.3">
      <c r="A181" s="44" t="s">
        <v>130</v>
      </c>
      <c r="B181" s="52" t="str">
        <f>+IFERROR(B180/A180-1,"nm")</f>
        <v>nm</v>
      </c>
      <c r="C181" s="52">
        <f t="shared" ref="C181" si="342">+IFERROR(C180/B180-1,"nm")</f>
        <v>-1</v>
      </c>
      <c r="D181" s="52" t="str">
        <f t="shared" ref="D181" si="343">+IFERROR(D180/C180-1,"nm")</f>
        <v>nm</v>
      </c>
      <c r="E181" s="52" t="str">
        <f t="shared" ref="E181" si="344">+IFERROR(E180/D180-1,"nm")</f>
        <v>nm</v>
      </c>
      <c r="F181" s="52" t="str">
        <f t="shared" ref="F181" si="345">+IFERROR(F180/E180-1,"nm")</f>
        <v>nm</v>
      </c>
      <c r="G181" s="52" t="str">
        <f t="shared" ref="G181" si="346">+IFERROR(G180/F180-1,"nm")</f>
        <v>nm</v>
      </c>
      <c r="H181" s="52" t="str">
        <f t="shared" ref="H181" si="347">+IFERROR(H180/G180-1,"nm")</f>
        <v>nm</v>
      </c>
      <c r="I181" s="52" t="str">
        <f t="shared" ref="I181" si="348">+IFERROR(I180/H180-1,"nm")</f>
        <v>nm</v>
      </c>
    </row>
    <row r="182" spans="1:9" x14ac:dyDescent="0.3">
      <c r="A182" s="45" t="s">
        <v>114</v>
      </c>
      <c r="B182">
        <f>+Historicals!B138</f>
        <v>452</v>
      </c>
      <c r="C182">
        <f>+Historicals!C138</f>
        <v>0</v>
      </c>
      <c r="D182">
        <f>+Historicals!D138</f>
        <v>0</v>
      </c>
      <c r="E182">
        <f>+Historicals!E138</f>
        <v>0</v>
      </c>
      <c r="F182">
        <f>+Historicals!F138</f>
        <v>0</v>
      </c>
      <c r="G182">
        <f>+Historicals!G138</f>
        <v>0</v>
      </c>
      <c r="H182">
        <f>+Historicals!H138</f>
        <v>0</v>
      </c>
      <c r="I182">
        <f>+Historicals!I138</f>
        <v>0</v>
      </c>
    </row>
    <row r="183" spans="1:9" x14ac:dyDescent="0.3">
      <c r="A183" s="44" t="s">
        <v>130</v>
      </c>
      <c r="B183" s="50" t="str">
        <f>+IFERROR(B182/A182-1,"nm")</f>
        <v>nm</v>
      </c>
      <c r="C183" s="50">
        <f t="shared" ref="C183" si="349">+IFERROR(C182/B182-1,"nm")</f>
        <v>-1</v>
      </c>
      <c r="D183" s="50" t="str">
        <f t="shared" ref="D183" si="350">+IFERROR(D182/C182-1,"nm")</f>
        <v>nm</v>
      </c>
      <c r="E183" s="50" t="str">
        <f t="shared" ref="E183" si="351">+IFERROR(E182/D182-1,"nm")</f>
        <v>nm</v>
      </c>
      <c r="F183" s="50" t="str">
        <f t="shared" ref="F183" si="352">+IFERROR(F182/E182-1,"nm")</f>
        <v>nm</v>
      </c>
      <c r="G183" s="50" t="str">
        <f t="shared" ref="G183" si="353">+IFERROR(G182/F182-1,"nm")</f>
        <v>nm</v>
      </c>
      <c r="H183" s="50" t="str">
        <f t="shared" ref="H183" si="354">+IFERROR(H182/G182-1,"nm")</f>
        <v>nm</v>
      </c>
      <c r="I183" s="50" t="str">
        <f t="shared" ref="I183" si="355">+IFERROR(I182/H182-1,"nm")</f>
        <v>nm</v>
      </c>
    </row>
    <row r="184" spans="1:9" x14ac:dyDescent="0.3">
      <c r="A184" s="44" t="s">
        <v>138</v>
      </c>
      <c r="B184" s="50">
        <f>+Historicals!B242</f>
        <v>0.23</v>
      </c>
      <c r="C184" s="50">
        <f>+Historicals!C242</f>
        <v>0.34</v>
      </c>
      <c r="D184" s="50">
        <f>+Historicals!D242</f>
        <v>7.0000000000000007E-2</v>
      </c>
      <c r="E184" s="50">
        <f>+Historicals!E242</f>
        <v>0</v>
      </c>
      <c r="F184" s="50">
        <f>+Historicals!F242</f>
        <v>0</v>
      </c>
      <c r="G184" s="50">
        <f>+Historicals!G242</f>
        <v>0</v>
      </c>
      <c r="H184" s="50">
        <f>+Historicals!H242</f>
        <v>0</v>
      </c>
      <c r="I184" s="50">
        <f>+Historicals!I242</f>
        <v>0</v>
      </c>
    </row>
    <row r="185" spans="1:9" x14ac:dyDescent="0.3">
      <c r="A185" s="44" t="s">
        <v>139</v>
      </c>
      <c r="B185" s="50" t="str">
        <f>+IFERROR(B183-B184,"nm")</f>
        <v>nm</v>
      </c>
      <c r="C185" s="50">
        <f t="shared" ref="C185:I185" si="356">+IFERROR(C183-C184,"nm")</f>
        <v>-1.34</v>
      </c>
      <c r="D185" s="50" t="str">
        <f t="shared" si="356"/>
        <v>nm</v>
      </c>
      <c r="E185" s="50" t="str">
        <f t="shared" si="356"/>
        <v>nm</v>
      </c>
      <c r="F185" s="50" t="str">
        <f t="shared" si="356"/>
        <v>nm</v>
      </c>
      <c r="G185" s="50" t="str">
        <f t="shared" si="356"/>
        <v>nm</v>
      </c>
      <c r="H185" s="50" t="str">
        <f t="shared" si="356"/>
        <v>nm</v>
      </c>
      <c r="I185" s="50" t="str">
        <f t="shared" si="356"/>
        <v>nm</v>
      </c>
    </row>
    <row r="186" spans="1:9" x14ac:dyDescent="0.3">
      <c r="A186" s="45" t="s">
        <v>115</v>
      </c>
      <c r="B186">
        <f>+Historicals!B139</f>
        <v>230</v>
      </c>
      <c r="C186">
        <f>+Historicals!C139</f>
        <v>0</v>
      </c>
      <c r="D186">
        <f>+Historicals!D139</f>
        <v>0</v>
      </c>
      <c r="E186">
        <f>+Historicals!E139</f>
        <v>0</v>
      </c>
      <c r="F186">
        <f>+Historicals!F139</f>
        <v>0</v>
      </c>
      <c r="G186">
        <f>+Historicals!G139</f>
        <v>0</v>
      </c>
      <c r="H186">
        <f>+Historicals!H139</f>
        <v>0</v>
      </c>
      <c r="I186">
        <f>+Historicals!I139</f>
        <v>0</v>
      </c>
    </row>
    <row r="187" spans="1:9" x14ac:dyDescent="0.3">
      <c r="A187" s="44" t="s">
        <v>130</v>
      </c>
      <c r="B187" s="50" t="str">
        <f>+IFERROR(B186/A186-1,"nm")</f>
        <v>nm</v>
      </c>
      <c r="C187" s="50">
        <f t="shared" ref="C187" si="357">+IFERROR(C186/B186-1,"nm")</f>
        <v>-1</v>
      </c>
      <c r="D187" s="50" t="str">
        <f t="shared" ref="D187" si="358">+IFERROR(D186/C186-1,"nm")</f>
        <v>nm</v>
      </c>
      <c r="E187" s="50" t="str">
        <f t="shared" ref="E187" si="359">+IFERROR(E186/D186-1,"nm")</f>
        <v>nm</v>
      </c>
      <c r="F187" s="50" t="str">
        <f t="shared" ref="F187" si="360">+IFERROR(F186/E186-1,"nm")</f>
        <v>nm</v>
      </c>
      <c r="G187" s="50" t="str">
        <f t="shared" ref="G187" si="361">+IFERROR(G186/F186-1,"nm")</f>
        <v>nm</v>
      </c>
      <c r="H187" s="50" t="str">
        <f t="shared" ref="H187" si="362">+IFERROR(H186/G186-1,"nm")</f>
        <v>nm</v>
      </c>
      <c r="I187" s="50" t="str">
        <f t="shared" ref="I187" si="363">+IFERROR(I186/H186-1,"nm")</f>
        <v>nm</v>
      </c>
    </row>
    <row r="188" spans="1:9" x14ac:dyDescent="0.3">
      <c r="A188" s="44" t="s">
        <v>138</v>
      </c>
      <c r="B188" s="50">
        <f>+Historicals!B243</f>
        <v>-0.08</v>
      </c>
      <c r="C188" s="50">
        <f>+Historicals!C243</f>
        <v>0.05</v>
      </c>
      <c r="D188" s="50">
        <f>+Historicals!D243</f>
        <v>0.1</v>
      </c>
      <c r="E188" s="50">
        <f>+Historicals!E243</f>
        <v>0</v>
      </c>
      <c r="F188" s="50">
        <f>+Historicals!F243</f>
        <v>0</v>
      </c>
      <c r="G188" s="50">
        <f>+Historicals!G243</f>
        <v>0</v>
      </c>
      <c r="H188" s="50">
        <f>+Historicals!H243</f>
        <v>0</v>
      </c>
      <c r="I188" s="50">
        <f>+Historicals!I243</f>
        <v>0</v>
      </c>
    </row>
    <row r="189" spans="1:9" x14ac:dyDescent="0.3">
      <c r="A189" s="44" t="s">
        <v>139</v>
      </c>
      <c r="B189" s="50" t="str">
        <f>+IFERROR(B187-B188,"nm")</f>
        <v>nm</v>
      </c>
      <c r="C189" s="50">
        <f t="shared" ref="C189:I189" si="364">+IFERROR(C187-C188,"nm")</f>
        <v>-1.05</v>
      </c>
      <c r="D189" s="50" t="str">
        <f t="shared" si="364"/>
        <v>nm</v>
      </c>
      <c r="E189" s="50" t="str">
        <f t="shared" si="364"/>
        <v>nm</v>
      </c>
      <c r="F189" s="50" t="str">
        <f t="shared" si="364"/>
        <v>nm</v>
      </c>
      <c r="G189" s="50" t="str">
        <f t="shared" si="364"/>
        <v>nm</v>
      </c>
      <c r="H189" s="50" t="str">
        <f t="shared" si="364"/>
        <v>nm</v>
      </c>
      <c r="I189" s="50" t="str">
        <f t="shared" si="364"/>
        <v>nm</v>
      </c>
    </row>
    <row r="190" spans="1:9" x14ac:dyDescent="0.3">
      <c r="A190" s="45" t="s">
        <v>116</v>
      </c>
      <c r="B190">
        <f>+Historicals!B140</f>
        <v>73</v>
      </c>
      <c r="C190">
        <f>+Historicals!C140</f>
        <v>0</v>
      </c>
      <c r="D190">
        <f>+Historicals!D140</f>
        <v>0</v>
      </c>
      <c r="E190">
        <f>+Historicals!E140</f>
        <v>0</v>
      </c>
      <c r="F190">
        <f>+Historicals!F140</f>
        <v>0</v>
      </c>
      <c r="G190">
        <f>+Historicals!G140</f>
        <v>0</v>
      </c>
      <c r="H190">
        <f>+Historicals!H140</f>
        <v>0</v>
      </c>
      <c r="I190">
        <f>+Historicals!I140</f>
        <v>0</v>
      </c>
    </row>
    <row r="191" spans="1:9" x14ac:dyDescent="0.3">
      <c r="A191" s="44" t="s">
        <v>130</v>
      </c>
      <c r="B191" s="50" t="str">
        <f>+IFERROR(B190/A190-1,"nm")</f>
        <v>nm</v>
      </c>
      <c r="C191" s="50">
        <f t="shared" ref="C191" si="365">+IFERROR(C190/B190-1,"nm")</f>
        <v>-1</v>
      </c>
      <c r="D191" s="50" t="str">
        <f t="shared" ref="D191" si="366">+IFERROR(D190/C190-1,"nm")</f>
        <v>nm</v>
      </c>
      <c r="E191" s="50" t="str">
        <f t="shared" ref="E191" si="367">+IFERROR(E190/D190-1,"nm")</f>
        <v>nm</v>
      </c>
      <c r="F191" s="50" t="str">
        <f t="shared" ref="F191" si="368">+IFERROR(F190/E190-1,"nm")</f>
        <v>nm</v>
      </c>
      <c r="G191" s="50" t="str">
        <f t="shared" ref="G191" si="369">+IFERROR(G190/F190-1,"nm")</f>
        <v>nm</v>
      </c>
      <c r="H191" s="50" t="str">
        <f t="shared" ref="H191" si="370">+IFERROR(H190/G190-1,"nm")</f>
        <v>nm</v>
      </c>
      <c r="I191" s="50" t="str">
        <f t="shared" ref="I191" si="371">+IFERROR(I190/H190-1,"nm")</f>
        <v>nm</v>
      </c>
    </row>
    <row r="192" spans="1:9" x14ac:dyDescent="0.3">
      <c r="A192" s="44" t="s">
        <v>138</v>
      </c>
      <c r="B192" s="50">
        <f>+Historicals!B244</f>
        <v>-0.06</v>
      </c>
      <c r="C192" s="50">
        <f>+Historicals!C244</f>
        <v>0.03</v>
      </c>
      <c r="D192" s="50">
        <f>+Historicals!D244</f>
        <v>-0.06</v>
      </c>
      <c r="E192" s="50">
        <f>+Historicals!E244</f>
        <v>0</v>
      </c>
      <c r="F192" s="50">
        <f>+Historicals!F244</f>
        <v>0</v>
      </c>
      <c r="G192" s="50">
        <f>+Historicals!G244</f>
        <v>0</v>
      </c>
      <c r="H192" s="50">
        <f>+Historicals!H244</f>
        <v>0</v>
      </c>
      <c r="I192" s="50">
        <f>+Historicals!I244</f>
        <v>0</v>
      </c>
    </row>
    <row r="193" spans="1:9" x14ac:dyDescent="0.3">
      <c r="A193" s="44" t="s">
        <v>139</v>
      </c>
      <c r="B193" s="50" t="str">
        <f>+IFERROR(B191-B192,"nm")</f>
        <v>nm</v>
      </c>
      <c r="C193" s="50">
        <f t="shared" ref="C193:I193" si="372">+IFERROR(C191-C192,"nm")</f>
        <v>-1.03</v>
      </c>
      <c r="D193" s="50" t="str">
        <f t="shared" si="372"/>
        <v>nm</v>
      </c>
      <c r="E193" s="50" t="str">
        <f t="shared" si="372"/>
        <v>nm</v>
      </c>
      <c r="F193" s="50" t="str">
        <f t="shared" si="372"/>
        <v>nm</v>
      </c>
      <c r="G193" s="50" t="str">
        <f t="shared" si="372"/>
        <v>nm</v>
      </c>
      <c r="H193" s="50" t="str">
        <f t="shared" si="372"/>
        <v>nm</v>
      </c>
      <c r="I193" s="50" t="str">
        <f t="shared" si="372"/>
        <v>nm</v>
      </c>
    </row>
    <row r="194" spans="1:9" x14ac:dyDescent="0.3">
      <c r="A194" s="9" t="s">
        <v>131</v>
      </c>
      <c r="B194">
        <f>B197+B200</f>
        <v>122</v>
      </c>
      <c r="C194">
        <f t="shared" ref="C194:I194" si="373">C197+C200</f>
        <v>0</v>
      </c>
      <c r="D194">
        <f t="shared" si="373"/>
        <v>0</v>
      </c>
      <c r="E194">
        <f t="shared" si="373"/>
        <v>0</v>
      </c>
      <c r="F194">
        <f t="shared" si="373"/>
        <v>0</v>
      </c>
      <c r="G194">
        <f t="shared" si="373"/>
        <v>0</v>
      </c>
      <c r="H194">
        <f t="shared" si="373"/>
        <v>0</v>
      </c>
      <c r="I194">
        <f t="shared" si="373"/>
        <v>0</v>
      </c>
    </row>
    <row r="195" spans="1:9" x14ac:dyDescent="0.3">
      <c r="A195" s="46" t="s">
        <v>130</v>
      </c>
      <c r="B195" s="50" t="str">
        <f>+IFERROR(B194/A194-1,"nm")</f>
        <v>nm</v>
      </c>
      <c r="C195" s="50">
        <f t="shared" ref="C195" si="374">+IFERROR(C194/B194-1,"nm")</f>
        <v>-1</v>
      </c>
      <c r="D195" s="50" t="str">
        <f t="shared" ref="D195" si="375">+IFERROR(D194/C194-1,"nm")</f>
        <v>nm</v>
      </c>
      <c r="E195" s="50" t="str">
        <f t="shared" ref="E195" si="376">+IFERROR(E194/D194-1,"nm")</f>
        <v>nm</v>
      </c>
      <c r="F195" s="50" t="str">
        <f t="shared" ref="F195" si="377">+IFERROR(F194/E194-1,"nm")</f>
        <v>nm</v>
      </c>
      <c r="G195" s="50" t="str">
        <f t="shared" ref="G195" si="378">+IFERROR(G194/F194-1,"nm")</f>
        <v>nm</v>
      </c>
      <c r="H195" s="50" t="str">
        <f t="shared" ref="H195" si="379">+IFERROR(H194/G194-1,"nm")</f>
        <v>nm</v>
      </c>
      <c r="I195" s="50" t="str">
        <f t="shared" ref="I195" si="380">+IFERROR(I194/H194-1,"nm")</f>
        <v>nm</v>
      </c>
    </row>
    <row r="196" spans="1:9" x14ac:dyDescent="0.3">
      <c r="A196" s="46" t="s">
        <v>132</v>
      </c>
      <c r="B196" s="50">
        <f>+IFERROR(B194/B$180,"nm")</f>
        <v>0.16158940397350993</v>
      </c>
      <c r="C196" s="50" t="str">
        <f t="shared" ref="C196:I196" si="381">+IFERROR(C194/C$180,"nm")</f>
        <v>nm</v>
      </c>
      <c r="D196" s="50" t="str">
        <f t="shared" si="381"/>
        <v>nm</v>
      </c>
      <c r="E196" s="50" t="str">
        <f t="shared" si="381"/>
        <v>nm</v>
      </c>
      <c r="F196" s="50" t="str">
        <f t="shared" si="381"/>
        <v>nm</v>
      </c>
      <c r="G196" s="50" t="str">
        <f t="shared" si="381"/>
        <v>nm</v>
      </c>
      <c r="H196" s="50" t="str">
        <f t="shared" si="381"/>
        <v>nm</v>
      </c>
      <c r="I196" s="50" t="str">
        <f t="shared" si="381"/>
        <v>nm</v>
      </c>
    </row>
    <row r="197" spans="1:9" x14ac:dyDescent="0.3">
      <c r="A197" s="9" t="s">
        <v>133</v>
      </c>
      <c r="B197">
        <f>+Historicals!B207</f>
        <v>22</v>
      </c>
      <c r="C197">
        <f>+Historicals!C207</f>
        <v>0</v>
      </c>
      <c r="D197">
        <f>+Historicals!D207</f>
        <v>0</v>
      </c>
      <c r="E197">
        <f>+Historicals!E207</f>
        <v>0</v>
      </c>
      <c r="F197">
        <f>+Historicals!F207</f>
        <v>0</v>
      </c>
      <c r="G197">
        <f>+Historicals!G207</f>
        <v>0</v>
      </c>
      <c r="H197">
        <f>+Historicals!H207</f>
        <v>0</v>
      </c>
      <c r="I197">
        <f>+Historicals!I207</f>
        <v>0</v>
      </c>
    </row>
    <row r="198" spans="1:9" x14ac:dyDescent="0.3">
      <c r="A198" s="46" t="s">
        <v>130</v>
      </c>
      <c r="B198" s="50" t="str">
        <f>+IFERROR(B197/A197-1,"nm")</f>
        <v>nm</v>
      </c>
      <c r="C198" s="50">
        <f t="shared" ref="C198" si="382">+IFERROR(C197/B197-1,"nm")</f>
        <v>-1</v>
      </c>
      <c r="D198" s="50" t="str">
        <f t="shared" ref="D198" si="383">+IFERROR(D197/C197-1,"nm")</f>
        <v>nm</v>
      </c>
      <c r="E198" s="50" t="str">
        <f t="shared" ref="E198" si="384">+IFERROR(E197/D197-1,"nm")</f>
        <v>nm</v>
      </c>
      <c r="F198" s="50" t="str">
        <f t="shared" ref="F198" si="385">+IFERROR(F197/E197-1,"nm")</f>
        <v>nm</v>
      </c>
      <c r="G198" s="50" t="str">
        <f t="shared" ref="G198" si="386">+IFERROR(G197/F197-1,"nm")</f>
        <v>nm</v>
      </c>
      <c r="H198" s="50" t="str">
        <f t="shared" ref="H198" si="387">+IFERROR(H197/G197-1,"nm")</f>
        <v>nm</v>
      </c>
      <c r="I198" s="50" t="str">
        <f t="shared" ref="I198" si="388">+IFERROR(I197/H197-1,"nm")</f>
        <v>nm</v>
      </c>
    </row>
    <row r="199" spans="1:9" x14ac:dyDescent="0.3">
      <c r="A199" s="46" t="s">
        <v>134</v>
      </c>
      <c r="B199" s="50">
        <f>+IFERROR(B197/B$180,"nm")</f>
        <v>2.9139072847682121E-2</v>
      </c>
      <c r="C199" s="50" t="str">
        <f t="shared" ref="C199:I199" si="389">+IFERROR(C197/C$180,"nm")</f>
        <v>nm</v>
      </c>
      <c r="D199" s="50" t="str">
        <f t="shared" si="389"/>
        <v>nm</v>
      </c>
      <c r="E199" s="50" t="str">
        <f t="shared" si="389"/>
        <v>nm</v>
      </c>
      <c r="F199" s="50" t="str">
        <f t="shared" si="389"/>
        <v>nm</v>
      </c>
      <c r="G199" s="50" t="str">
        <f t="shared" si="389"/>
        <v>nm</v>
      </c>
      <c r="H199" s="50" t="str">
        <f t="shared" si="389"/>
        <v>nm</v>
      </c>
      <c r="I199" s="50" t="str">
        <f t="shared" si="389"/>
        <v>nm</v>
      </c>
    </row>
    <row r="200" spans="1:9" x14ac:dyDescent="0.3">
      <c r="A200" s="9" t="s">
        <v>135</v>
      </c>
      <c r="B200">
        <f>+Historicals!B162</f>
        <v>100</v>
      </c>
      <c r="C200">
        <f>+Historicals!C162</f>
        <v>0</v>
      </c>
      <c r="D200">
        <f>+Historicals!D162</f>
        <v>0</v>
      </c>
      <c r="E200">
        <f>+Historicals!E162</f>
        <v>0</v>
      </c>
      <c r="F200">
        <f>+Historicals!F162</f>
        <v>0</v>
      </c>
      <c r="G200">
        <f>+Historicals!G162</f>
        <v>0</v>
      </c>
      <c r="H200">
        <f>+Historicals!H162</f>
        <v>0</v>
      </c>
      <c r="I200">
        <f>+Historicals!I162</f>
        <v>0</v>
      </c>
    </row>
    <row r="201" spans="1:9" x14ac:dyDescent="0.3">
      <c r="A201" s="46" t="s">
        <v>130</v>
      </c>
      <c r="B201" s="50" t="str">
        <f>+IFERROR(B200/A200-1,"nm")</f>
        <v>nm</v>
      </c>
      <c r="C201" s="50">
        <f t="shared" ref="C201" si="390">+IFERROR(C200/B200-1,"nm")</f>
        <v>-1</v>
      </c>
      <c r="D201" s="50" t="str">
        <f t="shared" ref="D201" si="391">+IFERROR(D200/C200-1,"nm")</f>
        <v>nm</v>
      </c>
      <c r="E201" s="50" t="str">
        <f t="shared" ref="E201" si="392">+IFERROR(E200/D200-1,"nm")</f>
        <v>nm</v>
      </c>
      <c r="F201" s="50" t="str">
        <f t="shared" ref="F201" si="393">+IFERROR(F200/E200-1,"nm")</f>
        <v>nm</v>
      </c>
      <c r="G201" s="50" t="str">
        <f t="shared" ref="G201" si="394">+IFERROR(G200/F200-1,"nm")</f>
        <v>nm</v>
      </c>
      <c r="H201" s="50" t="str">
        <f t="shared" ref="H201" si="395">+IFERROR(H200/G200-1,"nm")</f>
        <v>nm</v>
      </c>
      <c r="I201" s="50" t="str">
        <f t="shared" ref="I201" si="396">+IFERROR(I200/H200-1,"nm")</f>
        <v>nm</v>
      </c>
    </row>
    <row r="202" spans="1:9" x14ac:dyDescent="0.3">
      <c r="A202" s="46" t="s">
        <v>132</v>
      </c>
      <c r="B202" s="50">
        <f>+IFERROR(B200/B$180,"nm")</f>
        <v>0.13245033112582782</v>
      </c>
      <c r="C202" s="50" t="str">
        <f t="shared" ref="C202:I202" si="397">+IFERROR(C200/C$180,"nm")</f>
        <v>nm</v>
      </c>
      <c r="D202" s="50" t="str">
        <f t="shared" si="397"/>
        <v>nm</v>
      </c>
      <c r="E202" s="50" t="str">
        <f t="shared" si="397"/>
        <v>nm</v>
      </c>
      <c r="F202" s="50" t="str">
        <f t="shared" si="397"/>
        <v>nm</v>
      </c>
      <c r="G202" s="50" t="str">
        <f t="shared" si="397"/>
        <v>nm</v>
      </c>
      <c r="H202" s="50" t="str">
        <f t="shared" si="397"/>
        <v>nm</v>
      </c>
      <c r="I202" s="50" t="str">
        <f t="shared" si="397"/>
        <v>nm</v>
      </c>
    </row>
    <row r="203" spans="1:9" x14ac:dyDescent="0.3">
      <c r="A203" s="9" t="s">
        <v>136</v>
      </c>
      <c r="B203">
        <f>Historicals!B192</f>
        <v>15</v>
      </c>
      <c r="C203">
        <f>Historicals!C192</f>
        <v>0</v>
      </c>
      <c r="D203">
        <f>Historicals!D192</f>
        <v>0</v>
      </c>
      <c r="E203">
        <f>Historicals!E192</f>
        <v>0</v>
      </c>
      <c r="F203">
        <f>Historicals!F192</f>
        <v>0</v>
      </c>
      <c r="G203">
        <f>Historicals!G192</f>
        <v>0</v>
      </c>
      <c r="H203">
        <f>Historicals!H192</f>
        <v>0</v>
      </c>
      <c r="I203">
        <f>Historicals!I192</f>
        <v>0</v>
      </c>
    </row>
    <row r="204" spans="1:9" x14ac:dyDescent="0.3">
      <c r="A204" s="46" t="s">
        <v>130</v>
      </c>
      <c r="B204" s="50" t="str">
        <f>+IFERROR(B203/A203-1,"nm")</f>
        <v>nm</v>
      </c>
      <c r="C204" s="50">
        <f t="shared" ref="C204" si="398">+IFERROR(C203/B203-1,"nm")</f>
        <v>-1</v>
      </c>
      <c r="D204" s="50" t="str">
        <f t="shared" ref="D204" si="399">+IFERROR(D203/C203-1,"nm")</f>
        <v>nm</v>
      </c>
      <c r="E204" s="50" t="str">
        <f t="shared" ref="E204" si="400">+IFERROR(E203/D203-1,"nm")</f>
        <v>nm</v>
      </c>
      <c r="F204" s="50" t="str">
        <f t="shared" ref="F204" si="401">+IFERROR(F203/E203-1,"nm")</f>
        <v>nm</v>
      </c>
      <c r="G204" s="50" t="str">
        <f t="shared" ref="G204" si="402">+IFERROR(G203/F203-1,"nm")</f>
        <v>nm</v>
      </c>
      <c r="H204" s="50" t="str">
        <f t="shared" ref="H204" si="403">+IFERROR(H203/G203-1,"nm")</f>
        <v>nm</v>
      </c>
      <c r="I204" s="50" t="str">
        <f t="shared" ref="I204" si="404">+IFERROR(I203/H203-1,"nm")</f>
        <v>nm</v>
      </c>
    </row>
    <row r="205" spans="1:9" x14ac:dyDescent="0.3">
      <c r="A205" s="46" t="s">
        <v>134</v>
      </c>
      <c r="B205" s="50">
        <f>+IFERROR(B203/B$180,"nm")</f>
        <v>1.9867549668874173E-2</v>
      </c>
      <c r="C205" s="50" t="str">
        <f t="shared" ref="C205:I205" si="405">+IFERROR(C203/C$153,"nm")</f>
        <v>nm</v>
      </c>
      <c r="D205" s="50" t="str">
        <f t="shared" si="405"/>
        <v>nm</v>
      </c>
      <c r="E205" s="50" t="str">
        <f t="shared" si="405"/>
        <v>nm</v>
      </c>
      <c r="F205" s="50" t="str">
        <f t="shared" si="405"/>
        <v>nm</v>
      </c>
      <c r="G205" s="50" t="str">
        <f t="shared" si="405"/>
        <v>nm</v>
      </c>
      <c r="H205" s="50" t="str">
        <f t="shared" si="405"/>
        <v>nm</v>
      </c>
      <c r="I205" s="50" t="str">
        <f t="shared" si="405"/>
        <v>nm</v>
      </c>
    </row>
    <row r="206" spans="1:9" x14ac:dyDescent="0.3">
      <c r="A206" s="43" t="str">
        <f>Historicals!A141</f>
        <v>Emerging Markets</v>
      </c>
      <c r="B206" s="53"/>
      <c r="C206" s="53"/>
      <c r="D206" s="53"/>
      <c r="E206" s="53"/>
      <c r="F206" s="53"/>
      <c r="G206" s="53"/>
      <c r="H206" s="53"/>
      <c r="I206" s="53"/>
    </row>
    <row r="207" spans="1:9" x14ac:dyDescent="0.3">
      <c r="A207" s="9" t="s">
        <v>137</v>
      </c>
      <c r="B207">
        <f>+Historicals!B141</f>
        <v>3898</v>
      </c>
      <c r="C207">
        <f>+Historicals!C141</f>
        <v>0</v>
      </c>
      <c r="D207">
        <f>+Historicals!D141</f>
        <v>0</v>
      </c>
      <c r="E207">
        <f>+Historicals!E141</f>
        <v>0</v>
      </c>
      <c r="F207">
        <f>+Historicals!F141</f>
        <v>0</v>
      </c>
      <c r="G207">
        <f>+Historicals!G141</f>
        <v>0</v>
      </c>
      <c r="H207">
        <f>+Historicals!H141</f>
        <v>0</v>
      </c>
      <c r="I207">
        <f>+Historicals!I141</f>
        <v>0</v>
      </c>
    </row>
    <row r="208" spans="1:9" x14ac:dyDescent="0.3">
      <c r="A208" s="44" t="s">
        <v>130</v>
      </c>
      <c r="B208" s="52" t="str">
        <f>+IFERROR(B207/A207-1,"nm")</f>
        <v>nm</v>
      </c>
      <c r="C208" s="52">
        <f t="shared" ref="C208" si="406">+IFERROR(C207/B207-1,"nm")</f>
        <v>-1</v>
      </c>
      <c r="D208" s="52" t="str">
        <f t="shared" ref="D208" si="407">+IFERROR(D207/C207-1,"nm")</f>
        <v>nm</v>
      </c>
      <c r="E208" s="52" t="str">
        <f t="shared" ref="E208" si="408">+IFERROR(E207/D207-1,"nm")</f>
        <v>nm</v>
      </c>
      <c r="F208" s="52" t="str">
        <f t="shared" ref="F208" si="409">+IFERROR(F207/E207-1,"nm")</f>
        <v>nm</v>
      </c>
      <c r="G208" s="52" t="str">
        <f t="shared" ref="G208" si="410">+IFERROR(G207/F207-1,"nm")</f>
        <v>nm</v>
      </c>
      <c r="H208" s="52" t="str">
        <f t="shared" ref="H208" si="411">+IFERROR(H207/G207-1,"nm")</f>
        <v>nm</v>
      </c>
      <c r="I208" s="52" t="str">
        <f t="shared" ref="I208" si="412">+IFERROR(I207/H207-1,"nm")</f>
        <v>nm</v>
      </c>
    </row>
    <row r="209" spans="1:9" x14ac:dyDescent="0.3">
      <c r="A209" s="45" t="s">
        <v>114</v>
      </c>
      <c r="B209">
        <f>+Historicals!B142</f>
        <v>2641</v>
      </c>
      <c r="C209">
        <f>+Historicals!C142</f>
        <v>0</v>
      </c>
      <c r="D209">
        <f>+Historicals!D142</f>
        <v>0</v>
      </c>
      <c r="E209">
        <f>+Historicals!E142</f>
        <v>0</v>
      </c>
      <c r="F209">
        <f>+Historicals!F142</f>
        <v>0</v>
      </c>
      <c r="G209">
        <f>+Historicals!G142</f>
        <v>0</v>
      </c>
      <c r="H209">
        <f>+Historicals!H142</f>
        <v>0</v>
      </c>
      <c r="I209">
        <f>+Historicals!I142</f>
        <v>0</v>
      </c>
    </row>
    <row r="210" spans="1:9" x14ac:dyDescent="0.3">
      <c r="A210" s="44" t="s">
        <v>130</v>
      </c>
      <c r="B210" s="50" t="str">
        <f>+IFERROR(B209/A209-1,"nm")</f>
        <v>nm</v>
      </c>
      <c r="C210" s="50">
        <f t="shared" ref="C210" si="413">+IFERROR(C209/B209-1,"nm")</f>
        <v>-1</v>
      </c>
      <c r="D210" s="50" t="str">
        <f t="shared" ref="D210" si="414">+IFERROR(D209/C209-1,"nm")</f>
        <v>nm</v>
      </c>
      <c r="E210" s="50" t="str">
        <f t="shared" ref="E210" si="415">+IFERROR(E209/D209-1,"nm")</f>
        <v>nm</v>
      </c>
      <c r="F210" s="50" t="str">
        <f t="shared" ref="F210" si="416">+IFERROR(F209/E209-1,"nm")</f>
        <v>nm</v>
      </c>
      <c r="G210" s="50" t="str">
        <f t="shared" ref="G210" si="417">+IFERROR(G209/F209-1,"nm")</f>
        <v>nm</v>
      </c>
      <c r="H210" s="50" t="str">
        <f t="shared" ref="H210" si="418">+IFERROR(H209/G209-1,"nm")</f>
        <v>nm</v>
      </c>
      <c r="I210" s="50" t="str">
        <f t="shared" ref="I210" si="419">+IFERROR(I209/H209-1,"nm")</f>
        <v>nm</v>
      </c>
    </row>
    <row r="211" spans="1:9" x14ac:dyDescent="0.3">
      <c r="A211" s="44" t="s">
        <v>138</v>
      </c>
      <c r="B211" s="50">
        <f>+Historicals!B246</f>
        <v>0.09</v>
      </c>
      <c r="C211" s="50">
        <f>+Historicals!C246</f>
        <v>0.14000000000000001</v>
      </c>
      <c r="D211" s="50">
        <f>+Historicals!D246</f>
        <v>0.17</v>
      </c>
      <c r="E211" s="50">
        <f>+Historicals!E246</f>
        <v>0</v>
      </c>
      <c r="F211" s="50">
        <f>+Historicals!F246</f>
        <v>0</v>
      </c>
      <c r="G211" s="50">
        <f>+Historicals!G246</f>
        <v>0</v>
      </c>
      <c r="H211" s="50">
        <f>+Historicals!H246</f>
        <v>0</v>
      </c>
      <c r="I211" s="50">
        <f>+Historicals!I246</f>
        <v>0</v>
      </c>
    </row>
    <row r="212" spans="1:9" x14ac:dyDescent="0.3">
      <c r="A212" s="44" t="s">
        <v>139</v>
      </c>
      <c r="B212" s="50" t="str">
        <f>+IFERROR(B210-B211,"nm")</f>
        <v>nm</v>
      </c>
      <c r="C212" s="50">
        <f t="shared" ref="C212:I212" si="420">+IFERROR(C210-C211,"nm")</f>
        <v>-1.1400000000000001</v>
      </c>
      <c r="D212" s="50" t="str">
        <f t="shared" si="420"/>
        <v>nm</v>
      </c>
      <c r="E212" s="50" t="str">
        <f t="shared" si="420"/>
        <v>nm</v>
      </c>
      <c r="F212" s="50" t="str">
        <f t="shared" si="420"/>
        <v>nm</v>
      </c>
      <c r="G212" s="50" t="str">
        <f t="shared" si="420"/>
        <v>nm</v>
      </c>
      <c r="H212" s="50" t="str">
        <f t="shared" si="420"/>
        <v>nm</v>
      </c>
      <c r="I212" s="50" t="str">
        <f t="shared" si="420"/>
        <v>nm</v>
      </c>
    </row>
    <row r="213" spans="1:9" x14ac:dyDescent="0.3">
      <c r="A213" s="45" t="s">
        <v>115</v>
      </c>
      <c r="B213">
        <f>+Historicals!B143</f>
        <v>1021</v>
      </c>
      <c r="C213">
        <f>+Historicals!C143</f>
        <v>0</v>
      </c>
      <c r="D213">
        <f>+Historicals!D143</f>
        <v>0</v>
      </c>
      <c r="E213">
        <f>+Historicals!E143</f>
        <v>0</v>
      </c>
      <c r="F213">
        <f>+Historicals!F143</f>
        <v>0</v>
      </c>
      <c r="G213">
        <f>+Historicals!G143</f>
        <v>0</v>
      </c>
      <c r="H213">
        <f>+Historicals!H143</f>
        <v>0</v>
      </c>
      <c r="I213">
        <f>+Historicals!I143</f>
        <v>0</v>
      </c>
    </row>
    <row r="214" spans="1:9" x14ac:dyDescent="0.3">
      <c r="A214" s="44" t="s">
        <v>130</v>
      </c>
      <c r="B214" s="50" t="str">
        <f>+IFERROR(B213/A213-1,"nm")</f>
        <v>nm</v>
      </c>
      <c r="C214" s="50">
        <f t="shared" ref="C214" si="421">+IFERROR(C213/B213-1,"nm")</f>
        <v>-1</v>
      </c>
      <c r="D214" s="50" t="str">
        <f t="shared" ref="D214" si="422">+IFERROR(D213/C213-1,"nm")</f>
        <v>nm</v>
      </c>
      <c r="E214" s="50" t="str">
        <f t="shared" ref="E214" si="423">+IFERROR(E213/D213-1,"nm")</f>
        <v>nm</v>
      </c>
      <c r="F214" s="50" t="str">
        <f t="shared" ref="F214" si="424">+IFERROR(F213/E213-1,"nm")</f>
        <v>nm</v>
      </c>
      <c r="G214" s="50" t="str">
        <f t="shared" ref="G214" si="425">+IFERROR(G213/F213-1,"nm")</f>
        <v>nm</v>
      </c>
      <c r="H214" s="50" t="str">
        <f t="shared" ref="H214" si="426">+IFERROR(H213/G213-1,"nm")</f>
        <v>nm</v>
      </c>
      <c r="I214" s="50" t="str">
        <f t="shared" ref="I214" si="427">+IFERROR(I213/H213-1,"nm")</f>
        <v>nm</v>
      </c>
    </row>
    <row r="215" spans="1:9" x14ac:dyDescent="0.3">
      <c r="A215" s="44" t="s">
        <v>138</v>
      </c>
      <c r="B215" s="50">
        <f>+Historicals!B247</f>
        <v>0.05</v>
      </c>
      <c r="C215" s="50">
        <f>+Historicals!C247</f>
        <v>0.11</v>
      </c>
      <c r="D215" s="50">
        <f>+Historicals!D247</f>
        <v>0.08</v>
      </c>
      <c r="E215" s="50">
        <f>+Historicals!E247</f>
        <v>0</v>
      </c>
      <c r="F215" s="50">
        <f>+Historicals!F247</f>
        <v>0</v>
      </c>
      <c r="G215" s="50">
        <f>+Historicals!G247</f>
        <v>0</v>
      </c>
      <c r="H215" s="50">
        <f>+Historicals!H247</f>
        <v>0</v>
      </c>
      <c r="I215" s="50">
        <f>+Historicals!I247</f>
        <v>0</v>
      </c>
    </row>
    <row r="216" spans="1:9" x14ac:dyDescent="0.3">
      <c r="A216" s="44" t="s">
        <v>139</v>
      </c>
      <c r="B216" s="50" t="str">
        <f>+IFERROR(B214-B215,"nm")</f>
        <v>nm</v>
      </c>
      <c r="C216" s="50">
        <f t="shared" ref="C216:I216" si="428">+IFERROR(C214-C215,"nm")</f>
        <v>-1.1100000000000001</v>
      </c>
      <c r="D216" s="50" t="str">
        <f t="shared" si="428"/>
        <v>nm</v>
      </c>
      <c r="E216" s="50" t="str">
        <f t="shared" si="428"/>
        <v>nm</v>
      </c>
      <c r="F216" s="50" t="str">
        <f t="shared" si="428"/>
        <v>nm</v>
      </c>
      <c r="G216" s="50" t="str">
        <f t="shared" si="428"/>
        <v>nm</v>
      </c>
      <c r="H216" s="50" t="str">
        <f t="shared" si="428"/>
        <v>nm</v>
      </c>
      <c r="I216" s="50" t="str">
        <f t="shared" si="428"/>
        <v>nm</v>
      </c>
    </row>
    <row r="217" spans="1:9" x14ac:dyDescent="0.3">
      <c r="A217" s="45" t="s">
        <v>116</v>
      </c>
      <c r="B217">
        <f>+Historicals!B144</f>
        <v>236</v>
      </c>
      <c r="C217">
        <f>+Historicals!C144</f>
        <v>0</v>
      </c>
      <c r="D217">
        <f>+Historicals!D144</f>
        <v>0</v>
      </c>
      <c r="E217">
        <f>+Historicals!E144</f>
        <v>0</v>
      </c>
      <c r="F217">
        <f>+Historicals!F144</f>
        <v>0</v>
      </c>
      <c r="G217">
        <f>+Historicals!G144</f>
        <v>0</v>
      </c>
      <c r="H217">
        <f>+Historicals!H144</f>
        <v>0</v>
      </c>
      <c r="I217">
        <f>+Historicals!I144</f>
        <v>0</v>
      </c>
    </row>
    <row r="218" spans="1:9" x14ac:dyDescent="0.3">
      <c r="A218" s="44" t="s">
        <v>130</v>
      </c>
      <c r="B218" s="50" t="str">
        <f>+IFERROR(B217/A217-1,"nm")</f>
        <v>nm</v>
      </c>
      <c r="C218" s="50">
        <f t="shared" ref="C218" si="429">+IFERROR(C217/B217-1,"nm")</f>
        <v>-1</v>
      </c>
      <c r="D218" s="50" t="str">
        <f t="shared" ref="D218" si="430">+IFERROR(D217/C217-1,"nm")</f>
        <v>nm</v>
      </c>
      <c r="E218" s="50" t="str">
        <f t="shared" ref="E218" si="431">+IFERROR(E217/D217-1,"nm")</f>
        <v>nm</v>
      </c>
      <c r="F218" s="50" t="str">
        <f t="shared" ref="F218" si="432">+IFERROR(F217/E217-1,"nm")</f>
        <v>nm</v>
      </c>
      <c r="G218" s="50" t="str">
        <f t="shared" ref="G218" si="433">+IFERROR(G217/F217-1,"nm")</f>
        <v>nm</v>
      </c>
      <c r="H218" s="50" t="str">
        <f t="shared" ref="H218" si="434">+IFERROR(H217/G217-1,"nm")</f>
        <v>nm</v>
      </c>
      <c r="I218" s="50" t="str">
        <f t="shared" ref="I218" si="435">+IFERROR(I217/H217-1,"nm")</f>
        <v>nm</v>
      </c>
    </row>
    <row r="219" spans="1:9" x14ac:dyDescent="0.3">
      <c r="A219" s="44" t="s">
        <v>138</v>
      </c>
      <c r="B219" s="50">
        <f>+Historicals!B248</f>
        <v>0.05</v>
      </c>
      <c r="C219" s="50">
        <f>+Historicals!C248</f>
        <v>0.11</v>
      </c>
      <c r="D219" s="50">
        <f>+Historicals!D248</f>
        <v>0.02</v>
      </c>
      <c r="E219" s="50">
        <f>+Historicals!E248</f>
        <v>0</v>
      </c>
      <c r="F219" s="50">
        <f>+Historicals!F248</f>
        <v>0</v>
      </c>
      <c r="G219" s="50">
        <f>+Historicals!G248</f>
        <v>0</v>
      </c>
      <c r="H219" s="50">
        <f>+Historicals!H248</f>
        <v>0</v>
      </c>
      <c r="I219" s="50">
        <f>+Historicals!I248</f>
        <v>0</v>
      </c>
    </row>
    <row r="220" spans="1:9" x14ac:dyDescent="0.3">
      <c r="A220" s="44" t="s">
        <v>139</v>
      </c>
      <c r="B220" s="50" t="str">
        <f>+IFERROR(B218-B219,"nm")</f>
        <v>nm</v>
      </c>
      <c r="C220" s="50">
        <f t="shared" ref="C220:I220" si="436">+IFERROR(C218-C219,"nm")</f>
        <v>-1.1100000000000001</v>
      </c>
      <c r="D220" s="50" t="str">
        <f t="shared" si="436"/>
        <v>nm</v>
      </c>
      <c r="E220" s="50" t="str">
        <f t="shared" si="436"/>
        <v>nm</v>
      </c>
      <c r="F220" s="50" t="str">
        <f t="shared" si="436"/>
        <v>nm</v>
      </c>
      <c r="G220" s="50" t="str">
        <f t="shared" si="436"/>
        <v>nm</v>
      </c>
      <c r="H220" s="50" t="str">
        <f t="shared" si="436"/>
        <v>nm</v>
      </c>
      <c r="I220" s="50" t="str">
        <f t="shared" si="436"/>
        <v>nm</v>
      </c>
    </row>
    <row r="221" spans="1:9" x14ac:dyDescent="0.3">
      <c r="A221" s="9" t="s">
        <v>131</v>
      </c>
      <c r="B221">
        <f>B224+B227</f>
        <v>845</v>
      </c>
      <c r="C221">
        <f t="shared" ref="C221:I221" si="437">C224+C227</f>
        <v>0</v>
      </c>
      <c r="D221">
        <f t="shared" si="437"/>
        <v>0</v>
      </c>
      <c r="E221">
        <f t="shared" si="437"/>
        <v>0</v>
      </c>
      <c r="F221">
        <f t="shared" si="437"/>
        <v>0</v>
      </c>
      <c r="G221">
        <f t="shared" si="437"/>
        <v>0</v>
      </c>
      <c r="H221">
        <f t="shared" si="437"/>
        <v>0</v>
      </c>
      <c r="I221">
        <f t="shared" si="437"/>
        <v>0</v>
      </c>
    </row>
    <row r="222" spans="1:9" x14ac:dyDescent="0.3">
      <c r="A222" s="46" t="s">
        <v>130</v>
      </c>
      <c r="B222" s="50" t="str">
        <f>+IFERROR(B221/A221-1,"nm")</f>
        <v>nm</v>
      </c>
      <c r="C222" s="50">
        <f t="shared" ref="C222" si="438">+IFERROR(C221/B221-1,"nm")</f>
        <v>-1</v>
      </c>
      <c r="D222" s="50" t="str">
        <f t="shared" ref="D222" si="439">+IFERROR(D221/C221-1,"nm")</f>
        <v>nm</v>
      </c>
      <c r="E222" s="50" t="str">
        <f t="shared" ref="E222" si="440">+IFERROR(E221/D221-1,"nm")</f>
        <v>nm</v>
      </c>
      <c r="F222" s="50" t="str">
        <f t="shared" ref="F222" si="441">+IFERROR(F221/E221-1,"nm")</f>
        <v>nm</v>
      </c>
      <c r="G222" s="50" t="str">
        <f t="shared" ref="G222" si="442">+IFERROR(G221/F221-1,"nm")</f>
        <v>nm</v>
      </c>
      <c r="H222" s="50" t="str">
        <f t="shared" ref="H222" si="443">+IFERROR(H221/G221-1,"nm")</f>
        <v>nm</v>
      </c>
      <c r="I222" s="50" t="str">
        <f t="shared" ref="I222" si="444">+IFERROR(I221/H221-1,"nm")</f>
        <v>nm</v>
      </c>
    </row>
    <row r="223" spans="1:9" x14ac:dyDescent="0.3">
      <c r="A223" s="46" t="s">
        <v>132</v>
      </c>
      <c r="B223" s="50">
        <f>+IFERROR(B221/B$207,"nm")</f>
        <v>0.2167778347870703</v>
      </c>
      <c r="C223" s="50" t="str">
        <f t="shared" ref="C223:I223" si="445">+IFERROR(C221/C$180,"nm")</f>
        <v>nm</v>
      </c>
      <c r="D223" s="50" t="str">
        <f t="shared" si="445"/>
        <v>nm</v>
      </c>
      <c r="E223" s="50" t="str">
        <f t="shared" si="445"/>
        <v>nm</v>
      </c>
      <c r="F223" s="50" t="str">
        <f t="shared" si="445"/>
        <v>nm</v>
      </c>
      <c r="G223" s="50" t="str">
        <f t="shared" si="445"/>
        <v>nm</v>
      </c>
      <c r="H223" s="50" t="str">
        <f t="shared" si="445"/>
        <v>nm</v>
      </c>
      <c r="I223" s="50" t="str">
        <f t="shared" si="445"/>
        <v>nm</v>
      </c>
    </row>
    <row r="224" spans="1:9" x14ac:dyDescent="0.3">
      <c r="A224" s="9" t="s">
        <v>133</v>
      </c>
      <c r="B224">
        <f>+Historicals!B208</f>
        <v>27</v>
      </c>
      <c r="C224">
        <f>+Historicals!C208</f>
        <v>0</v>
      </c>
      <c r="D224">
        <f>+Historicals!D208</f>
        <v>0</v>
      </c>
      <c r="E224">
        <f>+Historicals!E208</f>
        <v>0</v>
      </c>
      <c r="F224">
        <f>+Historicals!F208</f>
        <v>0</v>
      </c>
      <c r="G224">
        <f>+Historicals!G208</f>
        <v>0</v>
      </c>
      <c r="H224">
        <f>+Historicals!H208</f>
        <v>0</v>
      </c>
      <c r="I224">
        <f>+Historicals!I208</f>
        <v>0</v>
      </c>
    </row>
    <row r="225" spans="1:9" x14ac:dyDescent="0.3">
      <c r="A225" s="46" t="s">
        <v>130</v>
      </c>
      <c r="B225" s="50" t="str">
        <f>+IFERROR(B224/A224-1,"nm")</f>
        <v>nm</v>
      </c>
      <c r="C225" s="50">
        <f t="shared" ref="C225" si="446">+IFERROR(C224/B224-1,"nm")</f>
        <v>-1</v>
      </c>
      <c r="D225" s="50" t="str">
        <f t="shared" ref="D225" si="447">+IFERROR(D224/C224-1,"nm")</f>
        <v>nm</v>
      </c>
      <c r="E225" s="50" t="str">
        <f t="shared" ref="E225" si="448">+IFERROR(E224/D224-1,"nm")</f>
        <v>nm</v>
      </c>
      <c r="F225" s="50" t="str">
        <f t="shared" ref="F225" si="449">+IFERROR(F224/E224-1,"nm")</f>
        <v>nm</v>
      </c>
      <c r="G225" s="50" t="str">
        <f t="shared" ref="G225" si="450">+IFERROR(G224/F224-1,"nm")</f>
        <v>nm</v>
      </c>
      <c r="H225" s="50" t="str">
        <f t="shared" ref="H225" si="451">+IFERROR(H224/G224-1,"nm")</f>
        <v>nm</v>
      </c>
      <c r="I225" s="50" t="str">
        <f t="shared" ref="I225" si="452">+IFERROR(I224/H224-1,"nm")</f>
        <v>nm</v>
      </c>
    </row>
    <row r="226" spans="1:9" x14ac:dyDescent="0.3">
      <c r="A226" s="46" t="s">
        <v>134</v>
      </c>
      <c r="B226" s="50">
        <f>+IFERROR(B224/B$207,"nm")</f>
        <v>6.926629040533607E-3</v>
      </c>
      <c r="C226" s="50" t="str">
        <f t="shared" ref="C226:I226" si="453">+IFERROR(C224/C$207,"nm")</f>
        <v>nm</v>
      </c>
      <c r="D226" s="50" t="str">
        <f t="shared" si="453"/>
        <v>nm</v>
      </c>
      <c r="E226" s="50" t="str">
        <f t="shared" si="453"/>
        <v>nm</v>
      </c>
      <c r="F226" s="50" t="str">
        <f t="shared" si="453"/>
        <v>nm</v>
      </c>
      <c r="G226" s="50" t="str">
        <f t="shared" si="453"/>
        <v>nm</v>
      </c>
      <c r="H226" s="50" t="str">
        <f t="shared" si="453"/>
        <v>nm</v>
      </c>
      <c r="I226" s="50" t="str">
        <f t="shared" si="453"/>
        <v>nm</v>
      </c>
    </row>
    <row r="227" spans="1:9" x14ac:dyDescent="0.3">
      <c r="A227" s="9" t="s">
        <v>135</v>
      </c>
      <c r="B227">
        <f>+Historicals!B163</f>
        <v>818</v>
      </c>
      <c r="C227">
        <f>+Historicals!C163</f>
        <v>0</v>
      </c>
      <c r="D227">
        <f>+Historicals!D163</f>
        <v>0</v>
      </c>
      <c r="E227">
        <f>+Historicals!E163</f>
        <v>0</v>
      </c>
      <c r="F227">
        <f>+Historicals!F163</f>
        <v>0</v>
      </c>
      <c r="G227">
        <f>+Historicals!G163</f>
        <v>0</v>
      </c>
      <c r="H227">
        <f>+Historicals!H163</f>
        <v>0</v>
      </c>
      <c r="I227">
        <f>+Historicals!I163</f>
        <v>0</v>
      </c>
    </row>
    <row r="228" spans="1:9" x14ac:dyDescent="0.3">
      <c r="A228" s="46" t="s">
        <v>130</v>
      </c>
      <c r="B228" s="50" t="str">
        <f>+IFERROR(B227/A227-1,"nm")</f>
        <v>nm</v>
      </c>
      <c r="C228" s="50">
        <f t="shared" ref="C228" si="454">+IFERROR(C227/B227-1,"nm")</f>
        <v>-1</v>
      </c>
      <c r="D228" s="50" t="str">
        <f t="shared" ref="D228" si="455">+IFERROR(D227/C227-1,"nm")</f>
        <v>nm</v>
      </c>
      <c r="E228" s="50" t="str">
        <f t="shared" ref="E228" si="456">+IFERROR(E227/D227-1,"nm")</f>
        <v>nm</v>
      </c>
      <c r="F228" s="50" t="str">
        <f t="shared" ref="F228" si="457">+IFERROR(F227/E227-1,"nm")</f>
        <v>nm</v>
      </c>
      <c r="G228" s="50" t="str">
        <f t="shared" ref="G228" si="458">+IFERROR(G227/F227-1,"nm")</f>
        <v>nm</v>
      </c>
      <c r="H228" s="50" t="str">
        <f t="shared" ref="H228" si="459">+IFERROR(H227/G227-1,"nm")</f>
        <v>nm</v>
      </c>
      <c r="I228" s="50" t="str">
        <f t="shared" ref="I228" si="460">+IFERROR(I227/H227-1,"nm")</f>
        <v>nm</v>
      </c>
    </row>
    <row r="229" spans="1:9" x14ac:dyDescent="0.3">
      <c r="A229" s="46" t="s">
        <v>132</v>
      </c>
      <c r="B229" s="50">
        <f>+IFERROR(B227/B$207,"nm")</f>
        <v>0.20985120574653668</v>
      </c>
      <c r="C229" s="50" t="str">
        <f t="shared" ref="C229:I229" si="461">+IFERROR(C227/C$180,"nm")</f>
        <v>nm</v>
      </c>
      <c r="D229" s="50" t="str">
        <f t="shared" si="461"/>
        <v>nm</v>
      </c>
      <c r="E229" s="50" t="str">
        <f t="shared" si="461"/>
        <v>nm</v>
      </c>
      <c r="F229" s="50" t="str">
        <f t="shared" si="461"/>
        <v>nm</v>
      </c>
      <c r="G229" s="50" t="str">
        <f t="shared" si="461"/>
        <v>nm</v>
      </c>
      <c r="H229" s="50" t="str">
        <f t="shared" si="461"/>
        <v>nm</v>
      </c>
      <c r="I229" s="50" t="str">
        <f t="shared" si="461"/>
        <v>nm</v>
      </c>
    </row>
    <row r="230" spans="1:9" x14ac:dyDescent="0.3">
      <c r="A230" s="9" t="s">
        <v>136</v>
      </c>
      <c r="B230">
        <f>+Historicals!B193</f>
        <v>37</v>
      </c>
      <c r="C230">
        <f>+Historicals!C193</f>
        <v>0</v>
      </c>
      <c r="D230">
        <f>+Historicals!D193</f>
        <v>0</v>
      </c>
      <c r="E230">
        <f>+Historicals!E193</f>
        <v>0</v>
      </c>
      <c r="F230">
        <f>+Historicals!F193</f>
        <v>0</v>
      </c>
      <c r="G230">
        <f>+Historicals!G193</f>
        <v>0</v>
      </c>
      <c r="H230">
        <f>+Historicals!H193</f>
        <v>0</v>
      </c>
      <c r="I230">
        <f>+Historicals!I193</f>
        <v>0</v>
      </c>
    </row>
    <row r="231" spans="1:9" x14ac:dyDescent="0.3">
      <c r="A231" s="46" t="s">
        <v>130</v>
      </c>
      <c r="B231" s="50" t="str">
        <f>+IFERROR(B230/A230-1,"nm")</f>
        <v>nm</v>
      </c>
      <c r="C231" s="50">
        <f t="shared" ref="C231" si="462">+IFERROR(C230/B230-1,"nm")</f>
        <v>-1</v>
      </c>
      <c r="D231" s="50" t="str">
        <f t="shared" ref="D231" si="463">+IFERROR(D230/C230-1,"nm")</f>
        <v>nm</v>
      </c>
      <c r="E231" s="50" t="str">
        <f t="shared" ref="E231" si="464">+IFERROR(E230/D230-1,"nm")</f>
        <v>nm</v>
      </c>
      <c r="F231" s="50" t="str">
        <f t="shared" ref="F231" si="465">+IFERROR(F230/E230-1,"nm")</f>
        <v>nm</v>
      </c>
      <c r="G231" s="50" t="str">
        <f t="shared" ref="G231" si="466">+IFERROR(G230/F230-1,"nm")</f>
        <v>nm</v>
      </c>
      <c r="H231" s="50" t="str">
        <f t="shared" ref="H231" si="467">+IFERROR(H230/G230-1,"nm")</f>
        <v>nm</v>
      </c>
      <c r="I231" s="50" t="str">
        <f t="shared" ref="I231" si="468">+IFERROR(I230/H230-1,"nm")</f>
        <v>nm</v>
      </c>
    </row>
    <row r="232" spans="1:9" x14ac:dyDescent="0.3">
      <c r="A232" s="46" t="s">
        <v>134</v>
      </c>
      <c r="B232" s="50">
        <f>+IFERROR(B230/B$207,"nm")</f>
        <v>9.4920472036942021E-3</v>
      </c>
      <c r="C232" s="50" t="str">
        <f t="shared" ref="C232:I232" si="469">+IFERROR(C230/C$207,"nm")</f>
        <v>nm</v>
      </c>
      <c r="D232" s="50" t="str">
        <f t="shared" si="469"/>
        <v>nm</v>
      </c>
      <c r="E232" s="50" t="str">
        <f t="shared" si="469"/>
        <v>nm</v>
      </c>
      <c r="F232" s="50" t="str">
        <f t="shared" si="469"/>
        <v>nm</v>
      </c>
      <c r="G232" s="50" t="str">
        <f t="shared" si="469"/>
        <v>nm</v>
      </c>
      <c r="H232" s="50" t="str">
        <f t="shared" si="469"/>
        <v>nm</v>
      </c>
      <c r="I232" s="50" t="str">
        <f t="shared" si="469"/>
        <v>nm</v>
      </c>
    </row>
    <row r="233" spans="1:9" x14ac:dyDescent="0.3">
      <c r="A233" s="43" t="str">
        <f>Historicals!A147</f>
        <v>Converse</v>
      </c>
      <c r="B233" s="53"/>
      <c r="C233" s="53"/>
      <c r="D233" s="53"/>
      <c r="E233" s="53"/>
      <c r="F233" s="53"/>
      <c r="G233" s="53"/>
      <c r="H233" s="53"/>
      <c r="I233" s="53"/>
    </row>
    <row r="234" spans="1:9" x14ac:dyDescent="0.3">
      <c r="A234" s="9" t="s">
        <v>137</v>
      </c>
      <c r="B234">
        <f>+Historicals!B147</f>
        <v>1982</v>
      </c>
      <c r="C234">
        <f>+Historicals!C147</f>
        <v>1955</v>
      </c>
      <c r="D234">
        <f>+Historicals!D147</f>
        <v>2042</v>
      </c>
      <c r="E234">
        <f>+Historicals!E147</f>
        <v>1886</v>
      </c>
      <c r="F234">
        <f>+Historicals!F147</f>
        <v>1906</v>
      </c>
      <c r="G234">
        <f>+Historicals!G147</f>
        <v>1846</v>
      </c>
      <c r="H234">
        <f>+Historicals!H147</f>
        <v>2205</v>
      </c>
      <c r="I234">
        <f>+Historicals!I147</f>
        <v>2346</v>
      </c>
    </row>
    <row r="235" spans="1:9" x14ac:dyDescent="0.3">
      <c r="A235" s="44" t="s">
        <v>130</v>
      </c>
      <c r="B235" s="52" t="str">
        <f>+IFERROR(B234/A234-1,"nm")</f>
        <v>nm</v>
      </c>
      <c r="C235" s="52">
        <f t="shared" ref="C235" si="470">+IFERROR(C234/B234-1,"nm")</f>
        <v>-1.3622603430877955E-2</v>
      </c>
      <c r="D235" s="52">
        <f t="shared" ref="D235" si="471">+IFERROR(D234/C234-1,"nm")</f>
        <v>4.4501278772378416E-2</v>
      </c>
      <c r="E235" s="52">
        <f t="shared" ref="E235" si="472">+IFERROR(E234/D234-1,"nm")</f>
        <v>-7.6395690499510338E-2</v>
      </c>
      <c r="F235" s="52">
        <f t="shared" ref="F235" si="473">+IFERROR(F234/E234-1,"nm")</f>
        <v>1.0604453870625585E-2</v>
      </c>
      <c r="G235" s="52">
        <f t="shared" ref="G235" si="474">+IFERROR(G234/F234-1,"nm")</f>
        <v>-3.147953830010497E-2</v>
      </c>
      <c r="H235" s="52">
        <f t="shared" ref="H235" si="475">+IFERROR(H234/G234-1,"nm")</f>
        <v>0.19447453954496208</v>
      </c>
      <c r="I235" s="52">
        <f t="shared" ref="I235" si="476">+IFERROR(I234/H234-1,"nm")</f>
        <v>6.3945578231292544E-2</v>
      </c>
    </row>
    <row r="236" spans="1:9" x14ac:dyDescent="0.3">
      <c r="A236" s="45" t="s">
        <v>114</v>
      </c>
      <c r="B236">
        <f>+Historicals!B148</f>
        <v>0</v>
      </c>
      <c r="C236">
        <f>+Historicals!C148</f>
        <v>0</v>
      </c>
      <c r="D236">
        <f>+Historicals!D148</f>
        <v>0</v>
      </c>
      <c r="E236">
        <f>+Historicals!E148</f>
        <v>1611</v>
      </c>
      <c r="F236">
        <f>+Historicals!F148</f>
        <v>1658</v>
      </c>
      <c r="G236">
        <f>+Historicals!G148</f>
        <v>1642</v>
      </c>
      <c r="H236">
        <f>+Historicals!H148</f>
        <v>1986</v>
      </c>
      <c r="I236">
        <f>+Historicals!I148</f>
        <v>2094</v>
      </c>
    </row>
    <row r="237" spans="1:9" x14ac:dyDescent="0.3">
      <c r="A237" s="44" t="s">
        <v>130</v>
      </c>
      <c r="B237" s="50" t="str">
        <f>+IFERROR(B236/A236-1,"nm")</f>
        <v>nm</v>
      </c>
      <c r="C237" s="50" t="str">
        <f t="shared" ref="C237" si="477">+IFERROR(C236/B236-1,"nm")</f>
        <v>nm</v>
      </c>
      <c r="D237" s="50" t="str">
        <f t="shared" ref="D237" si="478">+IFERROR(D236/C236-1,"nm")</f>
        <v>nm</v>
      </c>
      <c r="E237" s="50" t="str">
        <f t="shared" ref="E237" si="479">+IFERROR(E236/D236-1,"nm")</f>
        <v>nm</v>
      </c>
      <c r="F237" s="50">
        <f t="shared" ref="F237" si="480">+IFERROR(F236/E236-1,"nm")</f>
        <v>2.9174425822470429E-2</v>
      </c>
      <c r="G237" s="50">
        <f t="shared" ref="G237" si="481">+IFERROR(G236/F236-1,"nm")</f>
        <v>-9.6501809408926498E-3</v>
      </c>
      <c r="H237" s="50">
        <f t="shared" ref="H237" si="482">+IFERROR(H236/G236-1,"nm")</f>
        <v>0.2095006090133984</v>
      </c>
      <c r="I237" s="50">
        <f t="shared" ref="I237" si="483">+IFERROR(I236/H236-1,"nm")</f>
        <v>5.4380664652567967E-2</v>
      </c>
    </row>
    <row r="238" spans="1:9" x14ac:dyDescent="0.3">
      <c r="A238" s="44" t="s">
        <v>138</v>
      </c>
      <c r="B238" s="50">
        <f>+Historicals!B252</f>
        <v>0</v>
      </c>
      <c r="C238" s="50">
        <f>+Historicals!C252</f>
        <v>0</v>
      </c>
      <c r="D238" s="50">
        <f>+Historicals!D252</f>
        <v>0</v>
      </c>
      <c r="E238" s="50">
        <f>+Historicals!E252</f>
        <v>0</v>
      </c>
      <c r="F238" s="50">
        <f>+Historicals!F252</f>
        <v>0.05</v>
      </c>
      <c r="G238" s="50">
        <f>+Historicals!G252</f>
        <v>0.01</v>
      </c>
      <c r="H238" s="50">
        <f>+Historicals!H252</f>
        <v>0.21</v>
      </c>
      <c r="I238" s="50">
        <f>+Historicals!I252</f>
        <v>0.06</v>
      </c>
    </row>
    <row r="239" spans="1:9" x14ac:dyDescent="0.3">
      <c r="A239" s="44" t="s">
        <v>139</v>
      </c>
      <c r="B239" s="50" t="str">
        <f>+IFERROR(B237-B238,"nm")</f>
        <v>nm</v>
      </c>
      <c r="C239" s="50" t="str">
        <f t="shared" ref="C239:I239" si="484">+IFERROR(C237-C238,"nm")</f>
        <v>nm</v>
      </c>
      <c r="D239" s="50" t="str">
        <f t="shared" si="484"/>
        <v>nm</v>
      </c>
      <c r="E239" s="50" t="str">
        <f t="shared" si="484"/>
        <v>nm</v>
      </c>
      <c r="F239" s="50">
        <f t="shared" si="484"/>
        <v>-2.0825574177529574E-2</v>
      </c>
      <c r="G239" s="50">
        <f t="shared" si="484"/>
        <v>-1.9650180940892652E-2</v>
      </c>
      <c r="H239" s="50">
        <f t="shared" si="484"/>
        <v>-4.9939098660159442E-4</v>
      </c>
      <c r="I239" s="50">
        <f t="shared" si="484"/>
        <v>-5.6193353474320307E-3</v>
      </c>
    </row>
    <row r="240" spans="1:9" x14ac:dyDescent="0.3">
      <c r="A240" s="45" t="s">
        <v>115</v>
      </c>
      <c r="B240">
        <f>+Historicals!B149</f>
        <v>0</v>
      </c>
      <c r="C240">
        <f>+Historicals!C149</f>
        <v>0</v>
      </c>
      <c r="D240">
        <f>+Historicals!D149</f>
        <v>0</v>
      </c>
      <c r="E240">
        <f>+Historicals!E149</f>
        <v>144</v>
      </c>
      <c r="F240">
        <f>+Historicals!F149</f>
        <v>118</v>
      </c>
      <c r="G240">
        <f>+Historicals!G149</f>
        <v>89</v>
      </c>
      <c r="H240">
        <f>+Historicals!H149</f>
        <v>104</v>
      </c>
      <c r="I240">
        <f>+Historicals!I149</f>
        <v>103</v>
      </c>
    </row>
    <row r="241" spans="1:9" x14ac:dyDescent="0.3">
      <c r="A241" s="44" t="s">
        <v>130</v>
      </c>
      <c r="B241" s="50" t="str">
        <f>+IFERROR(B240/A240-1,"nm")</f>
        <v>nm</v>
      </c>
      <c r="C241" s="50" t="str">
        <f t="shared" ref="C241" si="485">+IFERROR(C240/B240-1,"nm")</f>
        <v>nm</v>
      </c>
      <c r="D241" s="50" t="str">
        <f t="shared" ref="D241" si="486">+IFERROR(D240/C240-1,"nm")</f>
        <v>nm</v>
      </c>
      <c r="E241" s="50" t="str">
        <f t="shared" ref="E241" si="487">+IFERROR(E240/D240-1,"nm")</f>
        <v>nm</v>
      </c>
      <c r="F241" s="50">
        <f t="shared" ref="F241" si="488">+IFERROR(F240/E240-1,"nm")</f>
        <v>-0.18055555555555558</v>
      </c>
      <c r="G241" s="50">
        <f t="shared" ref="G241" si="489">+IFERROR(G240/F240-1,"nm")</f>
        <v>-0.24576271186440679</v>
      </c>
      <c r="H241" s="50">
        <f t="shared" ref="H241" si="490">+IFERROR(H240/G240-1,"nm")</f>
        <v>0.1685393258426966</v>
      </c>
      <c r="I241" s="50">
        <f t="shared" ref="I241" si="491">+IFERROR(I240/H240-1,"nm")</f>
        <v>-9.6153846153845812E-3</v>
      </c>
    </row>
    <row r="242" spans="1:9" x14ac:dyDescent="0.3">
      <c r="A242" s="44" t="s">
        <v>138</v>
      </c>
      <c r="B242" s="50">
        <f>+Historicals!B253</f>
        <v>0</v>
      </c>
      <c r="C242" s="50">
        <f>+Historicals!C253</f>
        <v>0</v>
      </c>
      <c r="D242" s="50">
        <f>+Historicals!D253</f>
        <v>0</v>
      </c>
      <c r="E242" s="50">
        <f>+Historicals!E253</f>
        <v>0</v>
      </c>
      <c r="F242" s="50">
        <f>+Historicals!F253</f>
        <v>-0.17</v>
      </c>
      <c r="G242" s="50">
        <f>+Historicals!G253</f>
        <v>-0.22</v>
      </c>
      <c r="H242" s="50">
        <f>+Historicals!H253</f>
        <v>0.17</v>
      </c>
      <c r="I242" s="50">
        <f>+Historicals!I253</f>
        <v>-0.03</v>
      </c>
    </row>
    <row r="243" spans="1:9" x14ac:dyDescent="0.3">
      <c r="A243" s="44" t="s">
        <v>139</v>
      </c>
      <c r="B243" s="50" t="str">
        <f>+IFERROR(B241-B242,"nm")</f>
        <v>nm</v>
      </c>
      <c r="C243" s="50" t="str">
        <f t="shared" ref="C243:I243" si="492">+IFERROR(C241-C242,"nm")</f>
        <v>nm</v>
      </c>
      <c r="D243" s="50" t="str">
        <f t="shared" si="492"/>
        <v>nm</v>
      </c>
      <c r="E243" s="50" t="str">
        <f t="shared" si="492"/>
        <v>nm</v>
      </c>
      <c r="F243" s="50">
        <f t="shared" si="492"/>
        <v>-1.0555555555555568E-2</v>
      </c>
      <c r="G243" s="50">
        <f t="shared" si="492"/>
        <v>-2.576271186440679E-2</v>
      </c>
      <c r="H243" s="50">
        <f t="shared" si="492"/>
        <v>-1.4606741573034154E-3</v>
      </c>
      <c r="I243" s="50">
        <f t="shared" si="492"/>
        <v>2.0384615384615418E-2</v>
      </c>
    </row>
    <row r="244" spans="1:9" x14ac:dyDescent="0.3">
      <c r="A244" s="45" t="s">
        <v>116</v>
      </c>
      <c r="B244">
        <f>+Historicals!B150</f>
        <v>0</v>
      </c>
      <c r="C244">
        <f>+Historicals!C150</f>
        <v>0</v>
      </c>
      <c r="D244">
        <f>+Historicals!D150</f>
        <v>0</v>
      </c>
      <c r="E244">
        <f>+Historicals!E150</f>
        <v>28</v>
      </c>
      <c r="F244">
        <f>+Historicals!F150</f>
        <v>24</v>
      </c>
      <c r="G244">
        <f>+Historicals!G150</f>
        <v>25</v>
      </c>
      <c r="H244">
        <f>+Historicals!H150</f>
        <v>29</v>
      </c>
      <c r="I244">
        <f>+Historicals!I150</f>
        <v>26</v>
      </c>
    </row>
    <row r="245" spans="1:9" x14ac:dyDescent="0.3">
      <c r="A245" s="44" t="s">
        <v>130</v>
      </c>
      <c r="B245" s="50" t="str">
        <f>+IFERROR(B244/A244-1,"nm")</f>
        <v>nm</v>
      </c>
      <c r="C245" s="50" t="str">
        <f t="shared" ref="C245" si="493">+IFERROR(C244/B244-1,"nm")</f>
        <v>nm</v>
      </c>
      <c r="D245" s="50" t="str">
        <f t="shared" ref="D245" si="494">+IFERROR(D244/C244-1,"nm")</f>
        <v>nm</v>
      </c>
      <c r="E245" s="50" t="str">
        <f t="shared" ref="E245" si="495">+IFERROR(E244/D244-1,"nm")</f>
        <v>nm</v>
      </c>
      <c r="F245" s="50">
        <f t="shared" ref="F245" si="496">+IFERROR(F244/E244-1,"nm")</f>
        <v>-0.1428571428571429</v>
      </c>
      <c r="G245" s="50">
        <f t="shared" ref="G245" si="497">+IFERROR(G244/F244-1,"nm")</f>
        <v>4.1666666666666741E-2</v>
      </c>
      <c r="H245" s="50">
        <f t="shared" ref="H245" si="498">+IFERROR(H244/G244-1,"nm")</f>
        <v>0.15999999999999992</v>
      </c>
      <c r="I245" s="50">
        <f t="shared" ref="I245" si="499">+IFERROR(I244/H244-1,"nm")</f>
        <v>-0.10344827586206895</v>
      </c>
    </row>
    <row r="246" spans="1:9" x14ac:dyDescent="0.3">
      <c r="A246" s="44" t="s">
        <v>138</v>
      </c>
      <c r="B246" s="50">
        <f>+Historicals!B254</f>
        <v>0</v>
      </c>
      <c r="C246" s="50">
        <f>+Historicals!C254</f>
        <v>0</v>
      </c>
      <c r="D246" s="50">
        <f>+Historicals!D254</f>
        <v>0</v>
      </c>
      <c r="E246" s="50">
        <f>+Historicals!E254</f>
        <v>0</v>
      </c>
      <c r="F246" s="50">
        <f>+Historicals!F254</f>
        <v>-0.13</v>
      </c>
      <c r="G246" s="50">
        <f>+Historicals!G254</f>
        <v>0.08</v>
      </c>
      <c r="H246" s="50">
        <f>+Historicals!H254</f>
        <v>0.16</v>
      </c>
      <c r="I246" s="50">
        <f>+Historicals!I254</f>
        <v>-0.16</v>
      </c>
    </row>
    <row r="247" spans="1:9" x14ac:dyDescent="0.3">
      <c r="A247" s="44" t="s">
        <v>139</v>
      </c>
      <c r="B247" s="50" t="str">
        <f>+IFERROR(B245-B246,"nm")</f>
        <v>nm</v>
      </c>
      <c r="C247" s="50" t="str">
        <f t="shared" ref="C247:I247" si="500">+IFERROR(C245-C246,"nm")</f>
        <v>nm</v>
      </c>
      <c r="D247" s="50" t="str">
        <f t="shared" si="500"/>
        <v>nm</v>
      </c>
      <c r="E247" s="50" t="str">
        <f t="shared" si="500"/>
        <v>nm</v>
      </c>
      <c r="F247" s="50">
        <f t="shared" si="500"/>
        <v>-1.28571428571429E-2</v>
      </c>
      <c r="G247" s="50">
        <f t="shared" si="500"/>
        <v>-3.8333333333333261E-2</v>
      </c>
      <c r="H247" s="50">
        <f t="shared" si="500"/>
        <v>-8.3266726846886741E-17</v>
      </c>
      <c r="I247" s="50">
        <f t="shared" si="500"/>
        <v>5.6551724137931053E-2</v>
      </c>
    </row>
    <row r="248" spans="1:9" x14ac:dyDescent="0.3">
      <c r="A248" s="9" t="s">
        <v>131</v>
      </c>
      <c r="B248">
        <f>B251+B254</f>
        <v>535</v>
      </c>
      <c r="C248">
        <f t="shared" ref="C248:I248" si="501">C251+C254</f>
        <v>514</v>
      </c>
      <c r="D248">
        <f t="shared" si="501"/>
        <v>505</v>
      </c>
      <c r="E248">
        <f t="shared" si="501"/>
        <v>343</v>
      </c>
      <c r="F248">
        <f t="shared" si="501"/>
        <v>334</v>
      </c>
      <c r="G248">
        <f t="shared" si="501"/>
        <v>322</v>
      </c>
      <c r="H248">
        <f t="shared" si="501"/>
        <v>569</v>
      </c>
      <c r="I248">
        <f t="shared" si="501"/>
        <v>691</v>
      </c>
    </row>
    <row r="249" spans="1:9" x14ac:dyDescent="0.3">
      <c r="A249" s="46" t="s">
        <v>130</v>
      </c>
      <c r="B249" s="50" t="str">
        <f>+IFERROR(B248/A248-1,"nm")</f>
        <v>nm</v>
      </c>
      <c r="C249" s="50">
        <f t="shared" ref="C249" si="502">+IFERROR(C248/B248-1,"nm")</f>
        <v>-3.9252336448598157E-2</v>
      </c>
      <c r="D249" s="50">
        <f t="shared" ref="D249" si="503">+IFERROR(D248/C248-1,"nm")</f>
        <v>-1.7509727626459193E-2</v>
      </c>
      <c r="E249" s="50">
        <f t="shared" ref="E249" si="504">+IFERROR(E248/D248-1,"nm")</f>
        <v>-0.32079207920792074</v>
      </c>
      <c r="F249" s="50">
        <f t="shared" ref="F249" si="505">+IFERROR(F248/E248-1,"nm")</f>
        <v>-2.6239067055393583E-2</v>
      </c>
      <c r="G249" s="50">
        <f t="shared" ref="G249" si="506">+IFERROR(G248/F248-1,"nm")</f>
        <v>-3.59281437125748E-2</v>
      </c>
      <c r="H249" s="50">
        <f t="shared" ref="H249" si="507">+IFERROR(H248/G248-1,"nm")</f>
        <v>0.76708074534161486</v>
      </c>
      <c r="I249" s="50">
        <f t="shared" ref="I249" si="508">+IFERROR(I248/H248-1,"nm")</f>
        <v>0.21441124780316345</v>
      </c>
    </row>
    <row r="250" spans="1:9" x14ac:dyDescent="0.3">
      <c r="A250" s="46" t="s">
        <v>132</v>
      </c>
      <c r="B250" s="50">
        <f>+IFERROR(B248/B$234,"nm")</f>
        <v>0.26992936427850656</v>
      </c>
      <c r="C250" s="50">
        <f t="shared" ref="C250:I250" si="509">+IFERROR(C248/C$234,"nm")</f>
        <v>0.26291560102301792</v>
      </c>
      <c r="D250" s="50">
        <f t="shared" si="509"/>
        <v>0.24730656219392752</v>
      </c>
      <c r="E250" s="50">
        <f t="shared" si="509"/>
        <v>0.18186638388123011</v>
      </c>
      <c r="F250" s="50">
        <f t="shared" si="509"/>
        <v>0.17523609653725078</v>
      </c>
      <c r="G250" s="50">
        <f t="shared" si="509"/>
        <v>0.17443120260021669</v>
      </c>
      <c r="H250" s="50">
        <f t="shared" si="509"/>
        <v>0.25804988662131517</v>
      </c>
      <c r="I250" s="50">
        <f t="shared" si="509"/>
        <v>0.29454390451832907</v>
      </c>
    </row>
    <row r="251" spans="1:9" x14ac:dyDescent="0.3">
      <c r="A251" s="9" t="s">
        <v>133</v>
      </c>
      <c r="B251">
        <f>+Historicals!B211</f>
        <v>18</v>
      </c>
      <c r="C251">
        <f>+Historicals!C211</f>
        <v>27</v>
      </c>
      <c r="D251">
        <f>+Historicals!D211</f>
        <v>28</v>
      </c>
      <c r="E251">
        <f>+Historicals!E211</f>
        <v>33</v>
      </c>
      <c r="F251">
        <f>+Historicals!F211</f>
        <v>31</v>
      </c>
      <c r="G251">
        <f>+Historicals!G211</f>
        <v>25</v>
      </c>
      <c r="H251">
        <f>+Historicals!H211</f>
        <v>26</v>
      </c>
      <c r="I251">
        <f>+Historicals!I211</f>
        <v>22</v>
      </c>
    </row>
    <row r="252" spans="1:9" x14ac:dyDescent="0.3">
      <c r="A252" s="46" t="s">
        <v>130</v>
      </c>
      <c r="B252" s="50" t="str">
        <f>+IFERROR(B251/A251-1,"nm")</f>
        <v>nm</v>
      </c>
      <c r="C252" s="50">
        <f t="shared" ref="C252" si="510">+IFERROR(C251/B251-1,"nm")</f>
        <v>0.5</v>
      </c>
      <c r="D252" s="50">
        <f t="shared" ref="D252" si="511">+IFERROR(D251/C251-1,"nm")</f>
        <v>3.7037037037036979E-2</v>
      </c>
      <c r="E252" s="50">
        <f t="shared" ref="E252" si="512">+IFERROR(E251/D251-1,"nm")</f>
        <v>0.1785714285714286</v>
      </c>
      <c r="F252" s="50">
        <f t="shared" ref="F252" si="513">+IFERROR(F251/E251-1,"nm")</f>
        <v>-6.0606060606060552E-2</v>
      </c>
      <c r="G252" s="50">
        <f t="shared" ref="G252" si="514">+IFERROR(G251/F251-1,"nm")</f>
        <v>-0.19354838709677424</v>
      </c>
      <c r="H252" s="50">
        <f t="shared" ref="H252" si="515">+IFERROR(H251/G251-1,"nm")</f>
        <v>4.0000000000000036E-2</v>
      </c>
      <c r="I252" s="50">
        <f t="shared" ref="I252" si="516">+IFERROR(I251/H251-1,"nm")</f>
        <v>-0.15384615384615385</v>
      </c>
    </row>
    <row r="253" spans="1:9" x14ac:dyDescent="0.3">
      <c r="A253" s="46" t="s">
        <v>134</v>
      </c>
      <c r="B253" s="50">
        <f>+IFERROR(B251/B$234,"nm")</f>
        <v>9.0817356205852677E-3</v>
      </c>
      <c r="C253" s="50">
        <f t="shared" ref="C253:I253" si="517">+IFERROR(C251/C$234,"nm")</f>
        <v>1.3810741687979539E-2</v>
      </c>
      <c r="D253" s="50">
        <f t="shared" si="517"/>
        <v>1.3712047012732615E-2</v>
      </c>
      <c r="E253" s="50">
        <f t="shared" si="517"/>
        <v>1.7497348886532343E-2</v>
      </c>
      <c r="F253" s="50">
        <f t="shared" si="517"/>
        <v>1.6264428121720881E-2</v>
      </c>
      <c r="G253" s="50">
        <f t="shared" si="517"/>
        <v>1.3542795232936078E-2</v>
      </c>
      <c r="H253" s="50">
        <f t="shared" si="517"/>
        <v>1.1791383219954649E-2</v>
      </c>
      <c r="I253" s="50">
        <f t="shared" si="517"/>
        <v>9.3776641091219103E-3</v>
      </c>
    </row>
    <row r="254" spans="1:9" x14ac:dyDescent="0.3">
      <c r="A254" s="9" t="s">
        <v>135</v>
      </c>
      <c r="B254">
        <f>+Historicals!B166</f>
        <v>517</v>
      </c>
      <c r="C254">
        <f>+Historicals!C166</f>
        <v>487</v>
      </c>
      <c r="D254">
        <f>+Historicals!D166</f>
        <v>477</v>
      </c>
      <c r="E254">
        <f>+Historicals!E166</f>
        <v>310</v>
      </c>
      <c r="F254">
        <f>+Historicals!F166</f>
        <v>303</v>
      </c>
      <c r="G254">
        <f>+Historicals!G166</f>
        <v>297</v>
      </c>
      <c r="H254">
        <f>+Historicals!H166</f>
        <v>543</v>
      </c>
      <c r="I254">
        <f>+Historicals!I166</f>
        <v>669</v>
      </c>
    </row>
    <row r="255" spans="1:9" x14ac:dyDescent="0.3">
      <c r="A255" s="46" t="s">
        <v>130</v>
      </c>
      <c r="B255" s="50" t="str">
        <f>+IFERROR(B254/A254-1,"nm")</f>
        <v>nm</v>
      </c>
      <c r="C255" s="50">
        <f t="shared" ref="C255" si="518">+IFERROR(C254/B254-1,"nm")</f>
        <v>-5.8027079303675011E-2</v>
      </c>
      <c r="D255" s="50">
        <f t="shared" ref="D255" si="519">+IFERROR(D254/C254-1,"nm")</f>
        <v>-2.0533880903490731E-2</v>
      </c>
      <c r="E255" s="50">
        <f t="shared" ref="E255" si="520">+IFERROR(E254/D254-1,"nm")</f>
        <v>-0.35010482180293501</v>
      </c>
      <c r="F255" s="50">
        <f t="shared" ref="F255" si="521">+IFERROR(F254/E254-1,"nm")</f>
        <v>-2.2580645161290325E-2</v>
      </c>
      <c r="G255" s="50">
        <f t="shared" ref="G255" si="522">+IFERROR(G254/F254-1,"nm")</f>
        <v>-1.980198019801982E-2</v>
      </c>
      <c r="H255" s="50">
        <f t="shared" ref="H255" si="523">+IFERROR(H254/G254-1,"nm")</f>
        <v>0.82828282828282829</v>
      </c>
      <c r="I255" s="50">
        <f t="shared" ref="I255" si="524">+IFERROR(I254/H254-1,"nm")</f>
        <v>0.2320441988950277</v>
      </c>
    </row>
    <row r="256" spans="1:9" x14ac:dyDescent="0.3">
      <c r="A256" s="46" t="s">
        <v>132</v>
      </c>
      <c r="B256" s="50">
        <f>+IFERROR(B254/B$234,"nm")</f>
        <v>0.26084762865792127</v>
      </c>
      <c r="C256" s="50">
        <f t="shared" ref="C256:I256" si="525">+IFERROR(C254/C$234,"nm")</f>
        <v>0.24910485933503837</v>
      </c>
      <c r="D256" s="50">
        <f t="shared" si="525"/>
        <v>0.23359451518119489</v>
      </c>
      <c r="E256" s="50">
        <f t="shared" si="525"/>
        <v>0.16436903499469777</v>
      </c>
      <c r="F256" s="50">
        <f t="shared" si="525"/>
        <v>0.1589716684155299</v>
      </c>
      <c r="G256" s="50">
        <f t="shared" si="525"/>
        <v>0.16088840736728061</v>
      </c>
      <c r="H256" s="50">
        <f t="shared" si="525"/>
        <v>0.24625850340136055</v>
      </c>
      <c r="I256" s="50">
        <f t="shared" si="525"/>
        <v>0.28516624040920718</v>
      </c>
    </row>
    <row r="257" spans="1:9" x14ac:dyDescent="0.3">
      <c r="A257" s="9" t="s">
        <v>136</v>
      </c>
      <c r="B257">
        <f>+Historicals!B196</f>
        <v>69</v>
      </c>
      <c r="C257">
        <f>+Historicals!C196</f>
        <v>39</v>
      </c>
      <c r="D257">
        <f>+Historicals!D196</f>
        <v>30</v>
      </c>
      <c r="E257">
        <f>+Historicals!E196</f>
        <v>22</v>
      </c>
      <c r="F257">
        <f>+Historicals!F196</f>
        <v>18</v>
      </c>
      <c r="G257">
        <f>+Historicals!G196</f>
        <v>12</v>
      </c>
      <c r="H257">
        <f>+Historicals!H196</f>
        <v>7</v>
      </c>
      <c r="I257">
        <f>+Historicals!I196</f>
        <v>9</v>
      </c>
    </row>
    <row r="258" spans="1:9" x14ac:dyDescent="0.3">
      <c r="A258" s="46" t="s">
        <v>130</v>
      </c>
      <c r="B258" s="50" t="str">
        <f>+IFERROR(B257/A257-1,"nm")</f>
        <v>nm</v>
      </c>
      <c r="C258" s="50">
        <f t="shared" ref="C258" si="526">+IFERROR(C257/B257-1,"nm")</f>
        <v>-0.43478260869565222</v>
      </c>
      <c r="D258" s="50">
        <f t="shared" ref="D258" si="527">+IFERROR(D257/C257-1,"nm")</f>
        <v>-0.23076923076923073</v>
      </c>
      <c r="E258" s="50">
        <f t="shared" ref="E258" si="528">+IFERROR(E257/D257-1,"nm")</f>
        <v>-0.26666666666666672</v>
      </c>
      <c r="F258" s="50">
        <f t="shared" ref="F258" si="529">+IFERROR(F257/E257-1,"nm")</f>
        <v>-0.18181818181818177</v>
      </c>
      <c r="G258" s="50">
        <f t="shared" ref="G258" si="530">+IFERROR(G257/F257-1,"nm")</f>
        <v>-0.33333333333333337</v>
      </c>
      <c r="H258" s="50">
        <f t="shared" ref="H258" si="531">+IFERROR(H257/G257-1,"nm")</f>
        <v>-0.41666666666666663</v>
      </c>
      <c r="I258" s="50">
        <f t="shared" ref="I258" si="532">+IFERROR(I257/H257-1,"nm")</f>
        <v>0.28571428571428581</v>
      </c>
    </row>
    <row r="259" spans="1:9" x14ac:dyDescent="0.3">
      <c r="A259" s="46" t="s">
        <v>134</v>
      </c>
      <c r="B259" s="50">
        <f>+IFERROR(B257/B$234,"nm")</f>
        <v>3.481331987891019E-2</v>
      </c>
      <c r="C259" s="50">
        <f t="shared" ref="C259:I259" si="533">+IFERROR(C257/C$234,"nm")</f>
        <v>1.9948849104859334E-2</v>
      </c>
      <c r="D259" s="50">
        <f t="shared" si="533"/>
        <v>1.4691478942213516E-2</v>
      </c>
      <c r="E259" s="50">
        <f t="shared" si="533"/>
        <v>1.166489925768823E-2</v>
      </c>
      <c r="F259" s="50">
        <f t="shared" si="533"/>
        <v>9.4438614900314802E-3</v>
      </c>
      <c r="G259" s="50">
        <f t="shared" si="533"/>
        <v>6.5005417118093175E-3</v>
      </c>
      <c r="H259" s="50">
        <f t="shared" si="533"/>
        <v>3.1746031746031746E-3</v>
      </c>
      <c r="I259" s="50">
        <f t="shared" si="533"/>
        <v>3.8363171355498722E-3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Tharun Thiruseelan</cp:lastModifiedBy>
  <dcterms:created xsi:type="dcterms:W3CDTF">2020-05-20T17:26:08Z</dcterms:created>
  <dcterms:modified xsi:type="dcterms:W3CDTF">2024-04-24T00:14:59Z</dcterms:modified>
</cp:coreProperties>
</file>