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esktop\IA Freelance work\Level 2\"/>
    </mc:Choice>
  </mc:AlternateContent>
  <bookViews>
    <workbookView xWindow="0" yWindow="0" windowWidth="5976" windowHeight="1752" activeTab="1"/>
  </bookViews>
  <sheets>
    <sheet name="Sheet1" sheetId="2" r:id="rId1"/>
    <sheet name="Historicals" sheetId="1" r:id="rId2"/>
  </sheet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Dell</author>
  </authors>
  <commentList>
    <comment ref="A198"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<sst xmlns="http://schemas.openxmlformats.org/spreadsheetml/2006/main">
  <si>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</si>
  <si>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</si>
  <si>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</si>
  <si>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</si>
  <si>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</si>
  <si>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</si>
  <si>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</si>
  <si>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</si>
  <si>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</si>
  <si>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</si>
  <si>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</si>
  <si>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</si>
  <si>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</si>
  <si>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</si>
  <si>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</si>
  <si>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</si>
  <si>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</si>
  <si>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</si>
  <si>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</si>
  <si>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</si>
  <si>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</si>
  <si>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</si>
  <si>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</si>
  <si>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</si>
  <si>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</si>
  <si>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</si>
  <si>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</si>
  <si>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</si>
  <si>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</si>
  <si>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</si>
  <si>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</si>
  <si>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</si>
  <si>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</si>
  <si>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</si>
  <si>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</si>
  <si>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</si>
  <si>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</si>
  <si>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</si>
  <si>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</si>
  <si>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</si>
  <si>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</si>
  <si>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</si>
  <si>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</si>
  <si>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</si>
  <si>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</si>
  <si>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</si>
  <si>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</si>
  <si>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</si>
  <si>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</si>
  <si>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</si>
  <si>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</si>
  <si>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</si>
  <si>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</si>
  <si>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</si>
  <si>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</si>
  <si>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</si>
  <si>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</si>
  <si>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</si>
  <si>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</si>
  <si>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</si>
  <si>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</si>
  <si>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</si>
  <si>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</si>
  <si>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</si>
  <si>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</si>
  <si>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</si>
  <si>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</si>
  <si>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</si>
  <si>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</si>
  <si>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</si>
  <si>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</si>
  <si>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</si>
  <si>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</si>
  <si>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</si>
  <si>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</si>
  <si>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</si>
  <si>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</si>
  <si>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</si>
  <si>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</si>
  <si>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</si>
  <si>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</si>
  <si>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</si>
  <si>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</si>
  <si>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</si>
  <si>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</si>
  <si>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</si>
  <si>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</si>
  <si>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</si>
  <si>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</si>
  <si>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</si>
  <si>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</si>
  <si>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</si>
  <si>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</si>
  <si>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</si>
  <si>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</si>
  <si>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</si>
  <si>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</si>
  <si>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</si>
  <si>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</si>
  <si>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</si>
  <si>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</si>
  <si>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</si>
  <si>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</si>
  <si>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</si>
  <si>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</si>
  <si>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</si>
  <si>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</si>
  <si>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</si>
  <si>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</si>
  <si>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</si>
  <si>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</si>
  <si>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</si>
  <si>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</si>
  <si>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</si>
  <si>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</si>
  <si>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</si>
  <si>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</si>
  <si>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</si>
  <si>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cheme val="minor"/>
        <rFont val="Calibri"/>
        <sz val="16"/>
        <color rgb="FFFFFFFF"/>
        <family val="2"/>
      </rPr>
      <t>NIKE, INC.</t>
    </r>
    <r>
      <rPr>
        <b/>
        <scheme val="minor"/>
        <rFont val="Calibri"/>
        <sz val="20"/>
        <color rgb="FFFFFFFF"/>
        <family val="2"/>
      </rPr>
      <t xml:space="preserve">
</t>
    </r>
    <r>
      <rPr>
        <scheme val="minor"/>
        <rFont val="Calibri"/>
        <sz val="11"/>
        <color rgb="FFFFFFFF"/>
        <family val="2"/>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</si>
  <si>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</si>
  <si>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</si>
  <si>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</si>
  <si>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</si>
  <si>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</si>
  <si>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</si>
  <si>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</si>
  <si>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</si>
  <si>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</si>
  <si>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</si>
  <si>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</si>
  <si>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</si>
  <si>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</si>
  <si>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</si>
  <si>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</si>
  <si>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</si>
  <si>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Dividends declared per common share</t>
  </si>
  <si>
    <t xml:space="preserve">Deferred income taxes </t>
  </si>
  <si>
    <t xml:space="preserve"> </t>
  </si>
  <si>
    <t>Investments in reverse repurchase agreements</t>
  </si>
  <si>
    <t>Disposals of property, plant and equipment</t>
  </si>
  <si>
    <t>Long-term debt payments, including current portion</t>
  </si>
  <si>
    <t>Payments on capital lease and other financing obligations</t>
  </si>
  <si>
    <t>Excess tax benefits from share-based payment arrangements</t>
  </si>
  <si>
    <t>Western Europe</t>
  </si>
  <si>
    <t xml:space="preserve">Central &amp; Eastern Europe </t>
  </si>
  <si>
    <t>Japan</t>
  </si>
  <si>
    <t>Emerging Markets</t>
  </si>
  <si>
    <t>,450 1,238</t>
  </si>
  <si>
    <t>1,916 1,673</t>
  </si>
  <si>
    <t>27 18</t>
  </si>
  <si>
    <t>%</t>
  </si>
  <si>
    <t>A</t>
  </si>
  <si>
    <t>Aparell</t>
  </si>
  <si>
    <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</si>
</sst>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0_);_(* \(#,##0.00\);_(* &quot;-&quot;??_);_(@_)"/>
    <numFmt numFmtId="165" formatCode="_(* #,##0_);_(* \(#,##0\);_(* &quot;-&quot;??_);_(@_)"/>
    <numFmt numFmtId="166" formatCode="0.0%"/>
    <numFmt numFmtId="167" formatCode="_(_$* #,##0_);_(_$* \(#,##0\);_(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10"/>
      <name val="Segoe UI"/>
      <color rgb="FF000000"/>
      <family val="2"/>
    </font>
    <font>
      <sz val="11"/>
      <name val="Calibri"/>
      <color theme="1"/>
      <family val="2"/>
    </font>
    <font>
      <sz val="10"/>
      <name val="Segoe UI"/>
      <color rgb="FF000000"/>
      <family val="2"/>
    </font>
    <font>
      <i/>
      <sz val="10"/>
      <name val="Calibri"/>
      <color theme="1"/>
      <family val="2"/>
    </font>
    <font>
      <b/>
      <i/>
      <sz val="10"/>
      <name val="Calibri"/>
      <color rgb="FF000000"/>
      <family val="2"/>
    </font>
    <font>
      <sz val="11"/>
      <name val="Calibri"/>
      <color theme="1"/>
      <family val="2"/>
    </font>
    <font>
      <i/>
      <sz val="10"/>
      <name val="Calibri"/>
      <color rgb="FF000000"/>
      <family val="2"/>
    </font>
    <font>
      <b/>
      <sz val="11"/>
      <name val="Calibri"/>
      <color theme="1"/>
      <family val="2"/>
    </font>
    <font>
      <i/>
      <sz val="10"/>
      <name val="Calibri"/>
      <color theme="1"/>
      <family val="2"/>
    </font>
    <font>
      <b/>
      <i/>
      <sz val="10"/>
      <name val="Calibri"/>
      <color theme="1"/>
      <family val="2"/>
    </font>
    <font>
      <b/>
      <sz val="11"/>
      <name val="Calibri"/>
      <color rgb="FFFF0000"/>
      <family val="2"/>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23">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diagonalDown="false" diagonalUp="false">
      <left style="thin">
        <color rgb="FF000000"/>
      </left>
      <right style="thin">
        <color rgb="FF000000"/>
      </right>
      <top style="thin">
        <color rgb="FF000000"/>
      </top>
      <bottom style="thin">
        <color rgb="FF000000"/>
      </bottom>
      <diagonal style="none">
        <color rgb="FF000000"/>
      </diagonal>
    </border>
    <border diagonalDown="false" diagonalUp="false">
      <left style="none">
        <color rgb="FF000000"/>
      </left>
      <right style="none">
        <color rgb="FF000000"/>
      </right>
      <top style="none">
        <color rgb="FF000000"/>
      </top>
      <bottom style="none">
        <color rgb="FF000000"/>
      </bottom>
      <diagonal style="none">
        <color rgb="FF000000"/>
      </diagonal>
    </border>
    <border>
      <left style="thin">
        <color rgb="FF000000"/>
      </left>
      <top style="thin">
        <color rgb="FF000000"/>
      </top>
      <bottom style="thin">
        <color rgb="FF000000"/>
      </bottom>
    </border>
    <border>
      <left style="thin">
        <color rgb="FF000000"/>
      </left>
      <right style="thin">
        <color rgb="FF000000"/>
      </right>
      <top style="thin">
        <color rgb="FF000000"/>
      </top>
      <bottom style="thin">
        <color rgb="FF000000"/>
      </bottom>
    </border>
    <border diagonalDown="false">
      <left style="thin">
        <color rgb="FF000000"/>
      </left>
      <right style="thin">
        <color rgb="FF000000"/>
      </right>
      <top style="thin">
        <color rgb="FF000000"/>
      </top>
      <bottom style="thin">
        <color rgb="FF000000"/>
      </bottom>
      <diagonal/>
    </border>
    <border diagonalDown="false" diagonalUp="false">
      <left style="none">
        <color rgb="FF000000"/>
      </left>
      <right style="none">
        <color rgb="FF000000"/>
      </right>
      <top style="none">
        <color rgb="FF000000"/>
      </top>
      <bottom style="none">
        <color rgb="FF000000"/>
      </bottom>
      <diagonal style="none">
        <color rgb="FF000000"/>
      </diagonal>
    </border>
    <border>
      <left style="none">
        <color rgb="FF000000"/>
      </left>
      <right style="none">
        <color rgb="FF000000"/>
      </right>
      <top style="none">
        <color rgb="FF000000"/>
      </top>
      <bottom style="none">
        <color rgb="FF000000"/>
      </bottom>
    </border>
    <border>
      <left style="none">
        <color rgb="FF000000"/>
      </left>
      <right style="none">
        <color rgb="FF000000"/>
      </right>
      <top style="none">
        <color rgb="FF000000"/>
      </top>
      <bottom style="none">
        <color rgb="FF000000"/>
      </bottom>
    </border>
    <border>
      <left style="none">
        <color rgb="FF000000"/>
      </left>
      <right style="none">
        <color rgb="FF000000"/>
      </right>
      <top style="none">
        <color rgb="FF000000"/>
      </top>
      <bottom style="none">
        <color rgb="FF000000"/>
      </bottom>
    </border>
    <border>
      <left style="none">
        <color rgb="FF000000"/>
      </left>
      <right style="none">
        <color rgb="FF000000"/>
      </right>
      <top style="none">
        <color rgb="FF000000"/>
      </top>
      <bottom style="none">
        <color rgb="FF000000"/>
      </bottom>
    </border>
    <border>
      <left style="none">
        <color rgb="FF000000"/>
      </left>
      <right style="none">
        <color rgb="FF000000"/>
      </right>
      <top style="none">
        <color rgb="FF000000"/>
      </top>
      <bottom style="none">
        <color rgb="FF000000"/>
      </bottom>
    </border>
    <border diagonalDown="false" diagonalUp="false">
      <left style="none">
        <color rgb="FF000000"/>
      </left>
      <right style="none">
        <color rgb="FF000000"/>
      </right>
      <top style="none">
        <color rgb="FF000000"/>
      </top>
      <bottom style="none">
        <color rgb="FF000000"/>
      </bottom>
      <diagonal style="none">
        <color rgb="FF000000"/>
      </diagonal>
    </border>
    <border diagonalDown="false" diagonalUp="false">
      <left style="none">
        <color rgb="FF000000"/>
      </left>
      <right style="none">
        <color rgb="FF000000"/>
      </right>
      <top style="none">
        <color rgb="FF000000"/>
      </top>
      <bottom style="thin">
        <color rgb="FF000000"/>
      </bottom>
      <diagonal style="none">
        <color rgb="FF000000"/>
      </diagonal>
    </border>
    <border>
      <left style="none">
        <color rgb="FF000000"/>
      </left>
      <right style="none">
        <color rgb="FF000000"/>
      </right>
      <top style="none">
        <color rgb="FF000000"/>
      </top>
      <bottom style="thin">
        <color rgb="FF000000"/>
      </bottom>
    </border>
    <border diagonalDown="false" diagonalUp="false">
      <left style="none">
        <color rgb="FF000000"/>
      </left>
      <right style="none">
        <color rgb="FF000000"/>
      </right>
      <top style="none">
        <color rgb="FF000000"/>
      </top>
      <bottom style="thin">
        <color rgb="FF000000"/>
      </bottom>
      <diagonal style="none">
        <color rgb="FF000000"/>
      </diagonal>
    </border>
    <border diagonalDown="false" diagonalUp="false">
      <left style="none">
        <color rgb="FF000000"/>
      </left>
      <right style="none">
        <color rgb="FF000000"/>
      </right>
      <top style="none">
        <color rgb="FF000000"/>
      </top>
      <bottom style="thin">
        <color rgb="FF000000"/>
      </bottom>
      <diagonal style="none">
        <color rgb="FF000000"/>
      </diagonal>
    </border>
    <border diagonalDown="false" diagonalUp="false">
      <left style="none">
        <color rgb="FF000000"/>
      </left>
      <right style="none">
        <color rgb="FF000000"/>
      </right>
      <top style="none">
        <color rgb="FF000000"/>
      </top>
      <bottom style="double">
        <color rgb="FF000000"/>
      </bottom>
      <diagonal style="none">
        <color rgb="FF000000"/>
      </diagonal>
    </border>
    <border diagonalDown="false" diagonalUp="false">
      <left style="none">
        <color rgb="FF000000"/>
      </left>
      <right style="none">
        <color rgb="FF000000"/>
      </right>
      <top style="none">
        <color rgb="FF000000"/>
      </top>
      <bottom style="none">
        <color rgb="FF000000"/>
      </bottom>
      <diagonal style="none">
        <color rgb="FF000000"/>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5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0" fillId="0" borderId="0" xfId="0" applyAlignment="1">
      <alignment horizontal="left" wrapText="1"/>
    </xf>
    <xf numFmtId="0" fontId="0" fillId="0" borderId="0" xfId="0" applyFont="1" applyAlignment="1">
      <alignment wrapText="1"/>
    </xf>
    <xf numFmtId="167" applyNumberFormat="1" fontId="0" applyFont="1" fillId="0" applyFill="1" borderId="5" applyBorder="1" applyAlignment="1" applyProtection="1" xfId="0">
      <alignment vertical="top"/>
      <protection/>
    </xf>
    <xf numFmtId="167" applyNumberFormat="1" fontId="0" applyFont="1" fillId="0" applyFill="1" borderId="5" applyBorder="1" applyProtection="1" xfId="0">
      <protection/>
    </xf>
    <xf numFmtId="167" applyNumberFormat="1" fontId="0" applyFont="1" fillId="0" applyFill="1" applyProtection="1" xfId="0">
      <protection/>
    </xf>
    <xf numFmtId="167" applyNumberFormat="1" fontId="0" applyFont="1" fillId="0" applyFill="1" borderId="6" applyBorder="1" applyProtection="1" xfId="0">
      <protection/>
    </xf>
    <xf numFmtId="167" applyNumberFormat="1" fontId="0" applyFont="1" fillId="0" applyFill="1" borderId="6" applyBorder="1" applyAlignment="1" applyProtection="1" xfId="0">
      <alignment/>
      <protection/>
    </xf>
    <xf numFmtId="167" applyNumberFormat="1" fontId="2" applyFont="1" fillId="0" applyFill="1" borderId="1" applyBorder="1" applyProtection="1" xfId="0">
      <protection/>
    </xf>
    <xf numFmtId="167" applyNumberFormat="1" fontId="13" applyFont="1" fillId="0" applyFill="1" applyProtection="1" xfId="0">
      <protection/>
    </xf>
    <xf numFmtId="0" applyNumberFormat="1" fontId="14" applyFont="1" fillId="0" applyFill="1" applyAlignment="1" xfId="0">
      <alignment vertical="top"/>
    </xf>
    <xf numFmtId="0" applyNumberFormat="1" fontId="14" applyFont="1" fillId="0" applyFill="1" borderId="1" applyBorder="1" applyAlignment="1" xfId="0">
      <alignment vertical="top"/>
    </xf>
    <xf numFmtId="0" applyNumberFormat="1" fontId="14" applyFont="1" fillId="0" applyFill="1" borderId="4" applyBorder="1" applyAlignment="1" xfId="0">
      <alignment vertical="top"/>
    </xf>
    <xf numFmtId="0" applyNumberFormat="1" fontId="14" applyFont="1" fillId="0" applyFill="1" borderId="7" applyBorder="1" applyAlignment="1" xfId="0">
      <alignment vertical="top"/>
    </xf>
    <xf numFmtId="0" applyNumberFormat="1" fontId="14" applyFont="1" fillId="0" applyFill="1" borderId="8" applyBorder="1" applyAlignment="1" xfId="0">
      <alignment vertical="top"/>
    </xf>
    <xf numFmtId="0" applyNumberFormat="1" fontId="14" applyFont="1" fillId="0" applyFill="1" borderId="9" applyBorder="1" applyAlignment="1" xfId="0">
      <alignment vertical="top"/>
    </xf>
    <xf numFmtId="0" applyNumberFormat="1" fontId="14" applyFont="1" fillId="0" applyFill="1" borderId="5" applyBorder="1" applyAlignment="1" xfId="0">
      <alignment vertical="top"/>
    </xf>
    <xf numFmtId="0" applyNumberFormat="1" fontId="0" applyFont="1" fillId="0" applyFill="1" borderId="1" applyBorder="1" xfId="0"/>
    <xf numFmtId="0" applyNumberFormat="1" fontId="0" applyFont="1" fillId="0" applyFill="1" borderId="4" applyBorder="1" xfId="0"/>
    <xf numFmtId="0" applyNumberFormat="1" fontId="0" applyFont="1" fillId="0" applyFill="1" borderId="7" applyBorder="1" xfId="0"/>
    <xf numFmtId="0" applyNumberFormat="1" fontId="0" applyFont="1" fillId="0" applyFill="1" borderId="8" applyBorder="1" xfId="0"/>
    <xf numFmtId="0" applyNumberFormat="1" fontId="0" applyFont="1" fillId="0" applyFill="1" borderId="9" applyBorder="1" xfId="0"/>
    <xf numFmtId="0" applyNumberFormat="1" fontId="0" applyFont="1" fillId="0" applyFill="1" borderId="5" applyBorder="1" xfId="0"/>
    <xf numFmtId="4" applyNumberFormat="1" fontId="0" applyFont="1" fillId="0" applyFill="1" xfId="0"/>
    <xf numFmtId="4" applyNumberFormat="1" fontId="15" applyFont="1" fillId="0" applyFill="1" xfId="0"/>
    <xf numFmtId="0" applyNumberFormat="1" fontId="0" applyFont="1" fillId="0" applyFill="1" borderId="5" applyBorder="1" applyAlignment="1" xfId="0">
      <alignment vertical="top"/>
    </xf>
    <xf numFmtId="10" applyNumberFormat="1" fontId="12" applyFont="1" fillId="0" applyFill="1" xfId="0"/>
    <xf numFmtId="10" applyNumberFormat="1" fontId="11" applyFont="1" fillId="0" applyFill="1" xfId="0"/>
    <xf numFmtId="166" applyNumberFormat="1" fontId="16" applyFont="1" fillId="0" applyFill="1" xfId="0"/>
    <xf numFmtId="10" applyNumberFormat="1" fontId="16" applyFont="1" fillId="0" applyFill="1" xfId="0"/>
    <xf numFmtId="10" applyNumberFormat="1" fontId="12" applyFont="1" fillId="0" applyFill="1" borderId="1" applyBorder="1" xfId="0"/>
    <xf numFmtId="10" applyNumberFormat="1" fontId="12" applyFont="1" fillId="0" applyFill="1" borderId="2" applyBorder="1" xfId="0"/>
    <xf numFmtId="0" applyNumberFormat="1" fontId="17" applyFont="1" fillId="0" applyFill="1" applyAlignment="1" xfId="0">
      <alignment indent="2" horizontal="left"/>
    </xf>
    <xf numFmtId="0" applyNumberFormat="1" fontId="18" applyFont="1" fillId="0" applyFill="1" borderId="10" applyBorder="1" applyAlignment="1" xfId="0">
      <alignment vertical="bottom"/>
    </xf>
    <xf numFmtId="0" applyNumberFormat="1" fontId="19" applyFont="1" fillId="0" applyFill="1" applyAlignment="1" xfId="0">
      <alignment indent="2" horizontal="left"/>
    </xf>
    <xf numFmtId="0" applyNumberFormat="1" fontId="20" applyFont="1" fillId="0" applyFill="1" borderId="10" applyBorder="1" applyAlignment="1" xfId="0">
      <alignment vertical="bottom"/>
    </xf>
    <xf numFmtId="0" applyNumberFormat="1" fontId="12" applyFont="1" fillId="0" applyFill="1" applyAlignment="1" xfId="0">
      <alignment indent="2" horizontal="left"/>
    </xf>
    <xf numFmtId="0" applyNumberFormat="1" fontId="21" applyFont="1" fillId="0" applyFill="1" borderId="10" applyBorder="1" applyAlignment="1" xfId="0">
      <alignment indent="2" vertical="bottom" horizontal="left"/>
    </xf>
    <xf numFmtId="166" applyNumberFormat="1" fontId="21" applyFont="1" fillId="0" applyFill="1" borderId="10" applyBorder="1" applyAlignment="1" xfId="0">
      <alignment vertical="bottom"/>
    </xf>
    <xf numFmtId="10" applyNumberFormat="1" fontId="21" applyFont="1" fillId="0" applyFill="1" borderId="10" applyBorder="1" applyAlignment="1" xfId="0">
      <alignment vertical="bottom"/>
    </xf>
    <xf numFmtId="0" applyNumberFormat="1" fontId="22" applyFont="1" fillId="0" applyFill="1" borderId="10" applyBorder="1" applyAlignment="1" xfId="0">
      <alignment indent="2" vertical="bottom" horizontal="left"/>
    </xf>
    <xf numFmtId="166" applyNumberFormat="1" fontId="22" applyFont="1" fillId="0" applyFill="1" borderId="10" applyBorder="1" applyAlignment="1" xfId="0">
      <alignment vertical="bottom"/>
    </xf>
    <xf numFmtId="10" applyNumberFormat="1" fontId="22" applyFont="1" fillId="0" applyFill="1" borderId="10" applyBorder="1" applyAlignment="1" xfId="0">
      <alignment vertical="bottom"/>
    </xf>
    <xf numFmtId="166" applyNumberFormat="1" fontId="11" applyFont="1" fillId="0" applyFill="1" borderId="6" applyBorder="1" applyAlignment="1" xfId="0">
      <alignment/>
    </xf>
    <xf numFmtId="166" applyNumberFormat="1" fontId="0" applyFont="1" fillId="0" applyFill="1" xfId="0"/>
    <xf numFmtId="166" applyNumberFormat="1" fontId="18" applyFont="1" fillId="0" applyFill="1" borderId="10" applyBorder="1" applyAlignment="1" xfId="0">
      <alignment vertical="bottom"/>
    </xf>
    <xf numFmtId="167" applyNumberFormat="1" fontId="0" applyFont="1" fillId="0" applyFill="1" borderId="6" applyBorder="1" applyAlignment="1" applyProtection="1" xfId="0">
      <alignment vertical="top"/>
      <protection/>
    </xf>
    <xf numFmtId="165" applyNumberFormat="1" fontId="0" applyFont="1" fillId="0" applyFill="1" borderId="11" applyBorder="1" xfId="0"/>
    <xf numFmtId="165" applyNumberFormat="1" fontId="0" applyFont="1" fillId="0" applyFill="1" borderId="12" applyBorder="1" xfId="0"/>
    <xf numFmtId="165" applyNumberFormat="1" fontId="2" applyFont="1" fillId="0" applyFill="1" borderId="11" applyBorder="1" xfId="0"/>
    <xf numFmtId="167" applyNumberFormat="1" fontId="0" applyFont="1" fillId="0" applyFill="1" borderId="11" applyBorder="1" applyProtection="1" xfId="0">
      <protection/>
    </xf>
    <xf numFmtId="165" applyNumberFormat="1" fontId="0" applyFont="1" fillId="0" applyFill="1" borderId="13" applyBorder="1" xfId="0"/>
    <xf numFmtId="165" applyNumberFormat="1" fontId="2" applyFont="1" fillId="0" applyFill="1" borderId="13" applyBorder="1" xfId="0"/>
    <xf numFmtId="165" applyNumberFormat="1" fontId="2" applyFont="1" fillId="0" applyFill="1" borderId="14" applyBorder="1" xfId="0"/>
    <xf numFmtId="3" applyNumberFormat="1" fontId="0" applyFont="1" fillId="0" applyFill="1" borderId="11" applyBorder="1" xfId="0"/>
    <xf numFmtId="165" applyNumberFormat="1" fontId="5" applyFont="1" fillId="0" applyFill="1" borderId="11" applyBorder="1" xfId="0"/>
    <xf numFmtId="0" applyNumberFormat="1" fontId="2" applyFont="1" fillId="3" applyFill="1" borderId="11" applyBorder="1" applyAlignment="1" xfId="0">
      <alignment horizontal="center"/>
    </xf>
    <xf numFmtId="167" applyNumberFormat="1" fontId="2" applyFont="1" fillId="0" applyFill="1" borderId="13" applyBorder="1" applyProtection="1" xfId="0">
      <protection/>
    </xf>
    <xf numFmtId="0" applyNumberFormat="1" fontId="0" applyFont="1" fillId="0" applyFill="1" borderId="11" applyBorder="1" xfId="0"/>
    <xf numFmtId="0" applyNumberFormat="1" fontId="5" applyFont="1" fillId="0" applyFill="1" borderId="11" applyBorder="1" xfId="0"/>
    <xf numFmtId="167" applyNumberFormat="1" fontId="13" applyFont="1" fillId="0" applyFill="1" borderId="11" applyBorder="1" applyProtection="1" xfId="0">
      <protection/>
    </xf>
    <xf numFmtId="0" applyNumberFormat="1" fontId="14" applyFont="1" fillId="0" applyFill="1" borderId="6" applyBorder="1" applyAlignment="1" xfId="0">
      <alignment vertical="top"/>
    </xf>
    <xf numFmtId="0" applyNumberFormat="1" fontId="0" applyFont="1" fillId="0" applyFill="1" borderId="6" applyBorder="1" xfId="0"/>
    <xf numFmtId="0" applyNumberFormat="1" fontId="0" applyFont="1" fillId="0" applyFill="1" borderId="6" applyBorder="1" applyAlignment="1" xfId="0">
      <alignment vertical="top"/>
    </xf>
    <xf numFmtId="166" applyNumberFormat="1" fontId="12" applyFont="1" fillId="0" applyFill="1" borderId="11" applyBorder="1" xfId="0"/>
    <xf numFmtId="166" applyNumberFormat="1" fontId="11" applyFont="1" fillId="0" applyFill="1" borderId="11" applyBorder="1" xfId="0"/>
    <xf numFmtId="166" applyNumberFormat="1" fontId="16" applyFont="1" fillId="0" applyFill="1" borderId="11" applyBorder="1" xfId="0"/>
    <xf numFmtId="166" applyNumberFormat="1" fontId="0" applyFont="1" fillId="0" applyFill="1" borderId="11" applyBorder="1" xfId="0"/>
    <xf numFmtId="166" applyNumberFormat="1" fontId="12" applyFont="1" fillId="0" applyFill="1" borderId="13" applyBorder="1" xfId="0"/>
    <xf numFmtId="166" applyNumberFormat="1" fontId="12" applyFont="1" fillId="0" applyFill="1" borderId="14" applyBorder="1" xfId="0"/>
    <xf numFmtId="165" applyNumberFormat="1" fontId="0" applyFont="1" fillId="0" applyFill="1" borderId="15" applyBorder="1" xfId="0"/>
    <xf numFmtId="165" applyNumberFormat="1" fontId="2" applyFont="1" fillId="0" applyFill="1" borderId="15" applyBorder="1" xfId="0"/>
    <xf numFmtId="167" applyNumberFormat="1" fontId="0" applyFont="1" fillId="0" applyFill="1" borderId="15" applyBorder="1" applyProtection="1" xfId="0">
      <protection/>
    </xf>
    <xf numFmtId="0" applyNumberFormat="1" fontId="18" applyFont="1" fillId="0" applyFill="1" borderId="6" applyBorder="1" applyAlignment="1" xfId="0">
      <alignment vertical="bottom"/>
    </xf>
    <xf numFmtId="3" applyNumberFormat="1" fontId="0" applyFont="1" fillId="0" applyFill="1" borderId="15" applyBorder="1" xfId="0"/>
    <xf numFmtId="165" applyNumberFormat="1" fontId="5" applyFont="1" fillId="0" applyFill="1" borderId="15" applyBorder="1" xfId="0"/>
    <xf numFmtId="0" applyNumberFormat="1" fontId="2" applyFont="1" fillId="3" applyFill="1" borderId="15" applyBorder="1" applyAlignment="1" xfId="0">
      <alignment horizontal="center"/>
    </xf>
    <xf numFmtId="167" applyNumberFormat="1" fontId="2" applyFont="1" fillId="0" applyFill="1" borderId="15" applyBorder="1" applyProtection="1" xfId="0">
      <protection/>
    </xf>
    <xf numFmtId="0" applyNumberFormat="1" fontId="0" applyFont="1" fillId="0" applyFill="1" borderId="15" applyBorder="1" xfId="0"/>
    <xf numFmtId="0" applyNumberFormat="1" fontId="5" applyFont="1" fillId="0" applyFill="1" borderId="15" applyBorder="1" xfId="0"/>
    <xf numFmtId="167" applyNumberFormat="1" fontId="13" applyFont="1" fillId="0" applyFill="1" borderId="15" applyBorder="1" applyProtection="1" xfId="0">
      <protection/>
    </xf>
    <xf numFmtId="166" applyNumberFormat="1" fontId="12" applyFont="1" fillId="0" applyFill="1" borderId="15" applyBorder="1" xfId="0"/>
    <xf numFmtId="166" applyNumberFormat="1" fontId="11" applyFont="1" fillId="0" applyFill="1" borderId="15" applyBorder="1" xfId="0"/>
    <xf numFmtId="166" applyNumberFormat="1" fontId="16" applyFont="1" fillId="0" applyFill="1" borderId="15" applyBorder="1" xfId="0"/>
    <xf numFmtId="166" applyNumberFormat="1" fontId="0" applyFont="1" fillId="0" applyFill="1" borderId="15" applyBorder="1" xfId="0"/>
    <xf numFmtId="166" applyNumberFormat="1" fontId="22" applyFont="1" fillId="0" applyFill="1" borderId="6" applyBorder="1" applyAlignment="1" xfId="0">
      <alignment vertical="bottom"/>
    </xf>
    <xf numFmtId="166" applyNumberFormat="1" fontId="21" applyFont="1" fillId="0" applyFill="1" borderId="6" applyBorder="1" applyAlignment="1" xfId="0">
      <alignment vertical="bottom"/>
    </xf>
    <xf numFmtId="166" applyNumberFormat="1" fontId="18" applyFont="1" fillId="0" applyFill="1" borderId="6" applyBorder="1" applyAlignment="1" xfId="0">
      <alignment vertical="bottom"/>
    </xf>
    <xf numFmtId="165" applyNumberFormat="1" fontId="20" applyFont="1" fillId="0" applyFill="1" borderId="16" applyBorder="1" applyAlignment="1" xfId="0">
      <alignment vertical="bottom"/>
    </xf>
    <xf numFmtId="167" applyNumberFormat="1" fontId="0" applyFont="1" fillId="0" applyFill="1" borderId="17" applyBorder="1" applyAlignment="1" applyProtection="1" xfId="0">
      <alignment vertical="top"/>
      <protection/>
    </xf>
    <xf numFmtId="165" applyNumberFormat="1" fontId="0" applyFont="1" fillId="0" applyFill="1" borderId="18" applyBorder="1" xfId="0"/>
    <xf numFmtId="0" applyNumberFormat="1" fontId="18" applyFont="1" fillId="0" applyFill="1" borderId="10" applyBorder="1" applyAlignment="1" xfId="0">
      <alignment indent="1" vertical="bottom" horizontal="left"/>
    </xf>
    <xf numFmtId="165" applyNumberFormat="1" fontId="18" applyFont="1" fillId="0" applyFill="1" borderId="16" applyBorder="1" applyAlignment="1" xfId="0">
      <alignment vertical="bottom"/>
    </xf>
    <xf numFmtId="167" applyNumberFormat="1" fontId="18" applyFont="1" fillId="0" applyFill="1" borderId="16" applyBorder="1" applyAlignment="1" applyProtection="1" xfId="0">
      <alignment vertical="top"/>
      <protection/>
    </xf>
    <xf numFmtId="0" applyNumberFormat="1" fontId="18" applyFont="1" fillId="0" applyFill="1" borderId="19" applyBorder="1" applyAlignment="1" xfId="0">
      <alignment vertical="bottom"/>
    </xf>
    <xf numFmtId="0" applyNumberFormat="1" fontId="18" applyFont="1" fillId="0" applyFill="1" borderId="19" applyBorder="1" applyAlignment="1" xfId="0">
      <alignment indent="1" vertical="bottom" horizontal="left"/>
    </xf>
    <xf numFmtId="165" applyNumberFormat="1" fontId="18" applyFont="1" fillId="0" applyFill="1" borderId="20" applyBorder="1" applyAlignment="1" xfId="0">
      <alignment vertical="bottom"/>
    </xf>
    <xf numFmtId="0" applyNumberFormat="1" fontId="20" applyFont="1" fillId="0" applyFill="1" borderId="21" applyBorder="1" applyAlignment="1" xfId="0">
      <alignment vertical="bottom"/>
    </xf>
    <xf numFmtId="0" applyNumberFormat="1" fontId="18" applyFont="1" fillId="0" applyFill="1" borderId="16" applyBorder="1" applyAlignment="1" xfId="0">
      <alignment vertical="bottom"/>
    </xf>
    <xf numFmtId="0" applyNumberFormat="1" fontId="20" applyFont="1" fillId="0" applyFill="1" borderId="19" applyBorder="1" applyAlignment="1" xfId="0">
      <alignment vertical="bottom"/>
    </xf>
    <xf numFmtId="165" applyNumberFormat="1" fontId="20" applyFont="1" fillId="0" applyFill="1" borderId="20" applyBorder="1" applyAlignment="1" xfId="0">
      <alignment vertical="bottom"/>
    </xf>
    <xf numFmtId="0" applyNumberFormat="1" fontId="0" applyFont="1" fillId="0" applyFill="1" borderId="4" applyBorder="1" applyAlignment="1" xfId="0">
      <alignment indent="1" horizontal="left"/>
    </xf>
    <xf numFmtId="0" applyNumberFormat="1" fontId="0" applyFont="1" fillId="0" applyFill="1" borderId="3" applyBorder="1" applyAlignment="1" xfId="0">
      <alignment indent="1" horizontal="left"/>
    </xf>
    <xf numFmtId="165" applyNumberFormat="1" fontId="2" applyFont="1" fillId="0" applyFill="1" borderId="18" applyBorder="1" xfId="0"/>
    <xf numFmtId="167" applyNumberFormat="1" fontId="0" applyFont="1" fillId="0" applyFill="1" borderId="17" applyBorder="1" applyProtection="1" xfId="0">
      <protection/>
    </xf>
    <xf numFmtId="167" applyNumberFormat="1" fontId="0" applyFont="1" fillId="0" applyFill="1" borderId="18" applyBorder="1" applyProtection="1" xfId="0">
      <protection/>
    </xf>
    <xf numFmtId="0" applyNumberFormat="1" fontId="0" applyFont="1" fillId="0" applyFill="1" borderId="3" applyBorder="1" applyAlignment="1" xfId="0">
      <alignment indent="2" horizontal="left"/>
    </xf>
    <xf numFmtId="0" applyNumberFormat="1" fontId="0" applyFont="1" fillId="0" applyFill="1" borderId="3" applyBorder="1" applyAlignment="1" xfId="0">
      <alignment indent="3" horizontal="left"/>
    </xf>
    <xf numFmtId="165" applyNumberFormat="1" fontId="23" applyFont="1" fillId="0" applyFill="1" borderId="16" applyBorder="1" applyAlignment="1" xfId="0">
      <alignment vertical="bottom"/>
    </xf>
    <xf numFmtId="167" applyNumberFormat="1" fontId="18" applyFont="1" fillId="0" applyFill="1" borderId="22" applyBorder="1" applyAlignment="1" applyProtection="1" xfId="0">
      <alignment vertical="top"/>
      <protection/>
    </xf>
    <xf numFmtId="165" applyNumberFormat="1" fontId="18" applyFont="1" fillId="0" applyFill="1" borderId="22" applyBorder="1" applyAlignment="1" xfId="0">
      <alignment vertical="bottom"/>
    </xf>
    <xf numFmtId="0" applyNumberFormat="1" fontId="0" applyFont="1" fillId="0" applyFill="1" borderId="12" applyBorder="1" applyAlignment="1" xfId="0">
      <alignment indent="3" horizontal="left"/>
    </xf>
  </cellXfs>
  <cellStyles count="4">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xdr:from>
      <xdr:col>0</xdr:col>
      <xdr:colOff>7210425</xdr:colOff>
      <xdr:row>11</xdr:row>
      <xdr:rowOff>76200</xdr:rowOff>
    </xdr:from>
    <xdr:to>
      <xdr:col>3</xdr:col>
      <xdr:colOff>457200</xdr:colOff>
      <xdr:row>21</xdr:row>
      <xdr:rowOff>123825</xdr:rowOff>
    </xdr:to>
    <xdr:grpSp>
      <xdr:nvGrpSpPr>
        <xdr:cNvPr id="14" name="Group 13"/>
        <xdr:cNvGrpSpPr/>
      </xdr:nvGrpSpPr>
      <xdr:grpSpPr>
        <a:xfrm>
          <a:off x="7210425" y="2295525"/>
          <a:ext cx="6762750" cy="1857375"/>
          <a:chOff x="487680" y="2049780"/>
          <a:chExt cx="6545580" cy="1874520"/>
        </a:xfrm>
      </xdr:grpSpPr>
      <xdr:sp>
        <xdr:nvSpPr>
          <xdr:cNvPr id="4" name="TextBox 3"/>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Organic growth rate</a:t>
            </a:r>
            <a:r>
              <a:rPr lang="en-US" sz="1100" baseline="0"/>
              <a:t> %</a:t>
            </a:r>
            <a:endParaRPr lang="en-US" sz="1100"/>
          </a:p>
        </xdr:txBody>
      </xdr:sp>
      <xdr:sp>
        <xdr:nvSpPr>
          <xdr:cNvPr id="5" name="TextBox 4"/>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Currency exchange impact</a:t>
            </a:r>
            <a:r>
              <a:rPr lang="en-US" sz="1100" baseline="0"/>
              <a:t> %</a:t>
            </a:r>
            <a:endParaRPr lang="en-US" sz="1100"/>
          </a:p>
        </xdr:txBody>
      </xdr:sp>
      <xdr:sp>
        <xdr:nvSpPr>
          <xdr:cNvPr id="6" name="TextBox 5"/>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Total revenue growth rate %</a:t>
            </a:r>
          </a:p>
        </xdr:txBody>
      </xdr:sp>
      <xdr:sp>
        <xdr:nvSpPr>
          <xdr:cNvPr id="7" name="TextBox 6"/>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Previous</a:t>
            </a:r>
            <a:r>
              <a:rPr lang="en-US" sz="1100" baseline="0"/>
              <a:t> year revenue X (1+ growth rate)</a:t>
            </a:r>
            <a:endParaRPr lang="en-US" sz="1100"/>
          </a:p>
        </xdr:txBody>
      </xdr:sp>
      <xdr:sp>
        <xdr:nvSpPr>
          <xdr:cNvPr id="8" name="TextBox 7"/>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Projected revenue</a:t>
            </a:r>
          </a:p>
        </xdr:txBody>
      </xdr:sp>
      <xdr:cxnSp>
        <xdr:nvCxnSpPr>
          <xdr:cNvPr id="10" name="Straight Arrow Connector 9"/>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12" name="Straight Arrow Connector 11"/>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xdr:nvSpPr>
          <xdr:cNvPr id="13" name="Right Brace 12"/>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428625</xdr:colOff>
      <xdr:row>11</xdr:row>
      <xdr:rowOff>114300</xdr:rowOff>
    </xdr:from>
    <xdr:to>
      <xdr:col>0</xdr:col>
      <xdr:colOff>4467225</xdr:colOff>
      <xdr:row>30</xdr:row>
      <xdr:rowOff>171450</xdr:rowOff>
    </xdr:to>
    <xdr:grpSp>
      <xdr:nvGrpSpPr>
        <xdr:cNvPr id="66" name="Group 65"/>
        <xdr:cNvGrpSpPr/>
      </xdr:nvGrpSpPr>
      <xdr:grpSpPr>
        <a:xfrm>
          <a:off x="428625" y="2333625"/>
          <a:ext cx="4038600" cy="3495675"/>
          <a:chOff x="960120" y="1981200"/>
          <a:chExt cx="4038600" cy="2561469"/>
        </a:xfrm>
      </xdr:grpSpPr>
      <xdr:sp>
        <xdr:nvSpPr>
          <xdr:cNvPr id="15" name="TextBox 14"/>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xdr:nvSpPr>
          <xdr:cNvPr id="16" name="TextBox 15"/>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North America</a:t>
            </a:r>
          </a:p>
        </xdr:txBody>
      </xdr:sp>
      <xdr:sp>
        <xdr:nvSpPr>
          <xdr:cNvPr id="17" name="TextBox 16"/>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Europe, Middle East &amp; Africa</a:t>
            </a:r>
          </a:p>
        </xdr:txBody>
      </xdr:sp>
      <xdr:sp>
        <xdr:nvSpPr>
          <xdr:cNvPr id="18" name="TextBox 17"/>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Greater China</a:t>
            </a:r>
          </a:p>
        </xdr:txBody>
      </xdr:sp>
      <xdr:sp>
        <xdr:nvSpPr>
          <xdr:cNvPr id="19" name="TextBox 18"/>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Asia Pacific &amp; Latin America</a:t>
            </a:r>
          </a:p>
        </xdr:txBody>
      </xdr:sp>
      <xdr:sp>
        <xdr:nvSpPr>
          <xdr:cNvPr id="20" name="TextBox 19"/>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Converse</a:t>
            </a:r>
          </a:p>
        </xdr:txBody>
      </xdr:sp>
      <xdr:cxnSp>
        <xdr:nvCxnSpPr>
          <xdr:cNvPr id="22" name="Elbow Connector 21"/>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23" name="Elbow Connector 22"/>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26" name="Elbow Connector 25"/>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30" name="Elbow Connector 29"/>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54" name="Elbow Connector 53"/>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4467225</xdr:colOff>
      <xdr:row>8</xdr:row>
      <xdr:rowOff>0</xdr:rowOff>
    </xdr:from>
    <xdr:to>
      <xdr:col>0</xdr:col>
      <xdr:colOff>6229350</xdr:colOff>
      <xdr:row>14</xdr:row>
      <xdr:rowOff>0</xdr:rowOff>
    </xdr:to>
    <xdr:grpSp>
      <xdr:nvGrpSpPr>
        <xdr:cNvPr id="110" name="Group 109"/>
        <xdr:cNvGrpSpPr/>
      </xdr:nvGrpSpPr>
      <xdr:grpSpPr>
        <a:xfrm>
          <a:off x="4467225" y="1676400"/>
          <a:ext cx="1762125" cy="1085850"/>
          <a:chOff x="4549140" y="2903220"/>
          <a:chExt cx="1760220" cy="1104900"/>
        </a:xfrm>
      </xdr:grpSpPr>
      <xdr:cxnSp>
        <xdr:nvCxnSpPr>
          <xdr:cNvPr id="72" name="Elbow Connector 71"/>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xdr:cNvGrpSpPr/>
        </xdr:nvGrpSpPr>
        <xdr:grpSpPr>
          <a:xfrm>
            <a:off x="4556760" y="2903220"/>
            <a:ext cx="1752600" cy="1104900"/>
            <a:chOff x="5257800" y="1668780"/>
            <a:chExt cx="1752600" cy="1104900"/>
          </a:xfrm>
        </xdr:grpSpPr>
        <xdr:sp>
          <xdr:nvSpPr>
            <xdr:cNvPr id="67" name="TextBox 66"/>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xdr:nvSpPr>
            <xdr:cNvPr id="68" name="TextBox 67"/>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xdr:nvSpPr>
            <xdr:cNvPr id="69" name="TextBox 68"/>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xdr:nvCxnSpPr>
            <xdr:cNvPr id="71" name="Elbow Connector 70"/>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77" name="Elbow Connector 76"/>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4476750</xdr:colOff>
      <xdr:row>14</xdr:row>
      <xdr:rowOff>66675</xdr:rowOff>
    </xdr:from>
    <xdr:to>
      <xdr:col>0</xdr:col>
      <xdr:colOff>6276975</xdr:colOff>
      <xdr:row>20</xdr:row>
      <xdr:rowOff>76200</xdr:rowOff>
    </xdr:to>
    <xdr:grpSp>
      <xdr:nvGrpSpPr>
        <xdr:cNvPr id="173" name="Group 172"/>
        <xdr:cNvGrpSpPr/>
      </xdr:nvGrpSpPr>
      <xdr:grpSpPr>
        <a:xfrm>
          <a:off x="4476750" y="2828925"/>
          <a:ext cx="1800225" cy="1095375"/>
          <a:chOff x="4678680" y="3040380"/>
          <a:chExt cx="1798320" cy="1104900"/>
        </a:xfrm>
      </xdr:grpSpPr>
      <xdr:grpSp>
        <xdr:nvGrpSpPr>
          <xdr:cNvPr id="146" name="Group 145"/>
          <xdr:cNvGrpSpPr/>
        </xdr:nvGrpSpPr>
        <xdr:grpSpPr>
          <a:xfrm>
            <a:off x="4686300" y="3040380"/>
            <a:ext cx="1790700" cy="1104900"/>
            <a:chOff x="5219700" y="1668780"/>
            <a:chExt cx="1790700" cy="1104900"/>
          </a:xfrm>
        </xdr:grpSpPr>
        <xdr:sp>
          <xdr:nvSpPr>
            <xdr:cNvPr id="147" name="TextBox 146"/>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xdr:nvSpPr>
            <xdr:cNvPr id="148" name="TextBox 147"/>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xdr:nvSpPr>
            <xdr:cNvPr id="149" name="TextBox 148"/>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xdr:nvCxnSpPr>
            <xdr:cNvPr id="150" name="Elbow Connector 149"/>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151" name="Elbow Connector 150"/>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xdr:nvCxnSpPr>
          <xdr:cNvPr id="163" name="Elbow Connector 162"/>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114300</xdr:rowOff>
    </xdr:from>
    <xdr:to>
      <xdr:col>0</xdr:col>
      <xdr:colOff>6438900</xdr:colOff>
      <xdr:row>26</xdr:row>
      <xdr:rowOff>123825</xdr:rowOff>
    </xdr:to>
    <xdr:grpSp>
      <xdr:nvGrpSpPr>
        <xdr:cNvPr id="190" name="Group 189"/>
        <xdr:cNvGrpSpPr/>
      </xdr:nvGrpSpPr>
      <xdr:grpSpPr>
        <a:xfrm>
          <a:off x="4495800" y="3962400"/>
          <a:ext cx="1943100" cy="1095375"/>
          <a:chOff x="4495800" y="4053840"/>
          <a:chExt cx="1943100" cy="1104900"/>
        </a:xfrm>
      </xdr:grpSpPr>
      <xdr:grpSp>
        <xdr:nvGrpSpPr>
          <xdr:cNvPr id="167" name="Group 166"/>
          <xdr:cNvGrpSpPr/>
        </xdr:nvGrpSpPr>
        <xdr:grpSpPr>
          <a:xfrm>
            <a:off x="4495800" y="4053840"/>
            <a:ext cx="1943100" cy="1104900"/>
            <a:chOff x="5273040" y="1653540"/>
            <a:chExt cx="1943100" cy="1104900"/>
          </a:xfrm>
        </xdr:grpSpPr>
        <xdr:sp>
          <xdr:nvSpPr>
            <xdr:cNvPr id="168" name="TextBox 167"/>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xdr:nvSpPr>
            <xdr:cNvPr id="169" name="TextBox 168"/>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xdr:nvSpPr>
            <xdr:cNvPr id="170" name="TextBox 169"/>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xdr:nvCxnSpPr>
            <xdr:cNvPr id="171" name="Elbow Connector 170"/>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172" name="Elbow Connector 171"/>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xdr:nvCxnSpPr>
          <xdr:cNvPr id="175" name="Elbow Connector 174"/>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4505325</xdr:colOff>
      <xdr:row>26</xdr:row>
      <xdr:rowOff>123825</xdr:rowOff>
    </xdr:from>
    <xdr:to>
      <xdr:col>0</xdr:col>
      <xdr:colOff>7239000</xdr:colOff>
      <xdr:row>33</xdr:row>
      <xdr:rowOff>171450</xdr:rowOff>
    </xdr:to>
    <xdr:grpSp>
      <xdr:nvGrpSpPr>
        <xdr:cNvPr id="191" name="Group 190"/>
        <xdr:cNvGrpSpPr/>
      </xdr:nvGrpSpPr>
      <xdr:grpSpPr>
        <a:xfrm>
          <a:off x="4505325" y="5057775"/>
          <a:ext cx="2733675" cy="1314450"/>
          <a:chOff x="4511040" y="4251960"/>
          <a:chExt cx="2727960" cy="1325880"/>
        </a:xfrm>
      </xdr:grpSpPr>
      <xdr:grpSp>
        <xdr:nvGrpSpPr>
          <xdr:cNvPr id="192" name="Group 191"/>
          <xdr:cNvGrpSpPr/>
        </xdr:nvGrpSpPr>
        <xdr:grpSpPr>
          <a:xfrm>
            <a:off x="4511040" y="4251960"/>
            <a:ext cx="2727960" cy="1325880"/>
            <a:chOff x="5288280" y="1851660"/>
            <a:chExt cx="2727960" cy="1325880"/>
          </a:xfrm>
        </xdr:grpSpPr>
        <xdr:sp>
          <xdr:nvSpPr>
            <xdr:cNvPr id="194" name="TextBox 193"/>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xdr:nvSpPr>
            <xdr:cNvPr id="195" name="TextBox 194"/>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xdr:nvSpPr>
            <xdr:cNvPr id="196" name="TextBox 195"/>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xdr:nvCxnSpPr>
            <xdr:cNvPr id="197" name="Elbow Connector 196"/>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198" name="Elbow Connector 197"/>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xdr:nvCxnSpPr>
          <xdr:cNvPr id="193" name="Elbow Connector 192"/>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2457450</xdr:colOff>
      <xdr:row>30</xdr:row>
      <xdr:rowOff>180975</xdr:rowOff>
    </xdr:from>
    <xdr:to>
      <xdr:col>0</xdr:col>
      <xdr:colOff>4895850</xdr:colOff>
      <xdr:row>37</xdr:row>
      <xdr:rowOff>47625</xdr:rowOff>
    </xdr:to>
    <xdr:grpSp>
      <xdr:nvGrpSpPr>
        <xdr:cNvPr id="205" name="Group 204"/>
        <xdr:cNvGrpSpPr/>
      </xdr:nvGrpSpPr>
      <xdr:grpSpPr>
        <a:xfrm rot="5400000">
          <a:off x="3105150" y="5191125"/>
          <a:ext cx="1133475" cy="2438400"/>
          <a:chOff x="4488180" y="3360420"/>
          <a:chExt cx="1143000" cy="2438400"/>
        </a:xfrm>
      </xdr:grpSpPr>
      <xdr:grpSp>
        <xdr:nvGrpSpPr>
          <xdr:cNvPr id="206" name="Group 205"/>
          <xdr:cNvGrpSpPr/>
        </xdr:nvGrpSpPr>
        <xdr:grpSpPr>
          <a:xfrm>
            <a:off x="4488180" y="3360420"/>
            <a:ext cx="1143000" cy="2438400"/>
            <a:chOff x="5265420" y="960120"/>
            <a:chExt cx="1143000" cy="2438400"/>
          </a:xfrm>
        </xdr:grpSpPr>
        <xdr:sp>
          <xdr:nvSpPr>
            <xdr:cNvPr id="208" name="TextBox 207"/>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US" sz="1100"/>
                <a:t>Footwear</a:t>
              </a:r>
            </a:p>
          </xdr:txBody>
        </xdr:sp>
        <xdr:sp>
          <xdr:nvSpPr>
            <xdr:cNvPr id="209" name="TextBox 208"/>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xdr:nvSpPr>
            <xdr:cNvPr id="210" name="TextBox 209"/>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US" sz="1100"/>
                <a:t>Equipment</a:t>
              </a:r>
            </a:p>
          </xdr:txBody>
        </xdr:sp>
        <xdr:cxnSp>
          <xdr:nvCxnSpPr>
            <xdr:cNvPr id="211" name="Elbow Connector 210"/>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212" name="Elbow Connector 211"/>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xdr:nvCxnSpPr>
          <xdr:cNvPr id="207" name="Elbow Connector 206"/>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Id="rId1" Type="http://schemas.openxmlformats.org/officeDocument/2006/relationships/drawing" Target="../drawings/drawing1.xml"/></Relationships>
</file>

<file path=xl/worksheets/_rels/sheet2.xml.rels><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topLeftCell="A1">
      <selection activeCell="A1" activeCellId="0" sqref="A1"/>
    </sheetView>
  </sheetViews>
  <sheetFormatPr defaultRowHeight="14.4" x14ac:dyDescent="0.3" outlineLevelRow="0" outlineLevelCol="0"/>
  <cols>
    <col min="1" max="1" width="176.109375" style="20" customWidth="1"/>
  </cols>
  <sheetData>
    <row r="1" ht="23">
      <c r="A1" s="19" t="s">
        <v>20</v>
      </c>
    </row>
    <row r="2">
      <c r="A2" s="41" t="s">
        <v>132</v>
      </c>
    </row>
    <row r="3">
      <c r="A3" s="41" t="s">
        <v>129</v>
      </c>
    </row>
    <row r="4" ht="23">
      <c r="A4" s="19" t="s">
        <v>22</v>
      </c>
    </row>
    <row r="5">
      <c r="A5" s="42" t="s">
        <v>130</v>
      </c>
    </row>
    <row r="6">
      <c r="A6" s="42" t="s">
        <v>131</v>
      </c>
    </row>
    <row r="7">
      <c r="A7" s="42" t="s">
        <v>21</v>
      </c>
    </row>
    <row r="8">
      <c r="A8" s="43" t="s">
        <v>134</v>
      </c>
    </row>
    <row r="9" customFormat="1" s="17">
      <c r="A9" s="23"/>
    </row>
    <row r="10">
      <c r="A10" s="21"/>
    </row>
    <row r="11">
      <c r="A11" s="21"/>
    </row>
    <row r="12">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04"/>
  <sheetViews>
    <sheetView workbookViewId="0" topLeftCell="A1" tabSelected="1">
      <pane ySplit="1" topLeftCell="A250" activePane="bottomLeft" state="frozen"/>
      <selection pane="bottomLeft" activeCell="B250" activeCellId="0" sqref="B250"/>
    </sheetView>
  </sheetViews>
  <sheetFormatPr defaultRowHeight="14.4" x14ac:dyDescent="0.3" outlineLevelRow="0" outlineLevelCol="0"/>
  <cols>
    <col min="1" max="1" width="78.109375" customWidth="1"/>
    <col min="2" max="2" width="9" bestFit="1" customWidth="1"/>
    <col min="3" max="3" width="9" bestFit="1" customWidth="1"/>
    <col min="4" max="4" width="9" bestFit="1" customWidth="1"/>
    <col min="5" max="5" width="9" bestFit="1" customWidth="1"/>
    <col min="6" max="6" width="9" bestFit="1" customWidth="1"/>
    <col min="7" max="7" width="9" bestFit="1" customWidth="1"/>
    <col min="8" max="8" width="10.44140625" bestFit="1" customWidth="1"/>
    <col min="9" max="9" width="10.6640625" bestFit="1" customWidth="1"/>
  </cols>
  <sheetData>
    <row r="1" customHeight="1" ht="60">
      <c r="A1" s="15" t="s">
        <v>118</v>
      </c>
      <c r="B1" s="16">
        <f>+C1-1</f>
        <v>2015</v>
      </c>
      <c r="C1" s="16">
        <f>+D1-1</f>
        <v>2016</v>
      </c>
      <c r="D1" s="16">
        <f>+E1-1</f>
        <v>2017</v>
      </c>
      <c r="E1" s="16">
        <f>+F1-1</f>
        <v>2018</v>
      </c>
      <c r="F1" s="16">
        <f>+G1-1</f>
        <v>2019</v>
      </c>
      <c r="G1" s="16">
        <f>+H1-1</f>
        <v>2020</v>
      </c>
      <c r="H1" s="16">
        <f>+I1-1</f>
        <v>2021</v>
      </c>
      <c r="I1" s="16">
        <v>2022</v>
      </c>
    </row>
    <row r="2" ht="15">
      <c r="A2" s="74" t="s">
        <v>29</v>
      </c>
      <c r="B2" s="87">
        <v>30601</v>
      </c>
      <c r="C2" s="87">
        <v>32376</v>
      </c>
      <c r="D2" s="87">
        <v>34350</v>
      </c>
      <c r="E2" s="87">
        <v>36397</v>
      </c>
      <c r="F2" s="87">
        <v>39117</v>
      </c>
      <c r="G2" s="87">
        <v>37403</v>
      </c>
      <c r="H2" s="111">
        <v>44538</v>
      </c>
      <c r="I2" s="111">
        <v>46710</v>
      </c>
    </row>
    <row r="3" ht="15">
      <c r="A3" s="26" t="s">
        <v>30</v>
      </c>
      <c r="B3" s="130">
        <v>16534</v>
      </c>
      <c r="C3" s="130">
        <v>17405</v>
      </c>
      <c r="D3" s="130">
        <v>19038</v>
      </c>
      <c r="E3" s="130">
        <v>20441</v>
      </c>
      <c r="F3" s="130">
        <v>21643</v>
      </c>
      <c r="G3" s="130">
        <v>21162</v>
      </c>
      <c r="H3" s="131">
        <v>24576</v>
      </c>
      <c r="I3" s="131">
        <v>25231</v>
      </c>
    </row>
    <row r="4" customFormat="1" s="1">
      <c r="A4" s="25" t="s">
        <v>4</v>
      </c>
      <c r="B4" s="129">
        <f>+B2-B3</f>
        <v>14067</v>
      </c>
      <c r="C4" s="129">
        <f>+C2-C3</f>
        <v>14971</v>
      </c>
      <c r="D4" s="129">
        <f>+D2-D3</f>
        <v>15312</v>
      </c>
      <c r="E4" s="129">
        <f>+E2-E3</f>
        <v>15956</v>
      </c>
      <c r="F4" s="129">
        <f>+F2-F3</f>
        <v>17474</v>
      </c>
      <c r="G4" s="129">
        <f>+G2-G3</f>
        <v>16241</v>
      </c>
      <c r="H4" s="129">
        <f>+H2-H3</f>
        <v>19962</v>
      </c>
      <c r="I4" s="129">
        <f>+I2-I3</f>
        <v>21479</v>
      </c>
    </row>
    <row r="5" ht="15">
      <c r="A5" s="11" t="s">
        <v>23</v>
      </c>
      <c r="B5" s="47">
        <v>3213</v>
      </c>
      <c r="C5" s="113">
        <v>3278</v>
      </c>
      <c r="D5" s="87">
        <v>3341</v>
      </c>
      <c r="E5" s="87">
        <v>3577</v>
      </c>
      <c r="F5" s="87">
        <v>3753</v>
      </c>
      <c r="G5" s="87">
        <v>3592</v>
      </c>
      <c r="H5" s="111">
        <v>3114</v>
      </c>
      <c r="I5" s="111">
        <v>3850</v>
      </c>
    </row>
    <row r="6" ht="15">
      <c r="A6" s="147" t="s">
        <v>24</v>
      </c>
      <c r="B6" s="130">
        <v>6679</v>
      </c>
      <c r="C6" s="130">
        <v>7191</v>
      </c>
      <c r="D6" s="130">
        <v>7222</v>
      </c>
      <c r="E6" s="130">
        <v>7934</v>
      </c>
      <c r="F6" s="130">
        <v>8949</v>
      </c>
      <c r="G6" s="130">
        <v>9534</v>
      </c>
      <c r="H6" s="131">
        <v>9911</v>
      </c>
      <c r="I6" s="131">
        <v>10954</v>
      </c>
    </row>
    <row r="7">
      <c r="A7" s="136" t="s">
        <v>25</v>
      </c>
      <c r="B7" s="137">
        <f>+B5+B6</f>
        <v>9892</v>
      </c>
      <c r="C7" s="137">
        <f>+C5+C6</f>
        <v>10469</v>
      </c>
      <c r="D7" s="137">
        <f>+D5+D6</f>
        <v>10563</v>
      </c>
      <c r="E7" s="137">
        <f>+E5+E6</f>
        <v>11511</v>
      </c>
      <c r="F7" s="137">
        <f>+F5+F6</f>
        <v>12702</v>
      </c>
      <c r="G7" s="137">
        <f>+G5+G6</f>
        <v>13126</v>
      </c>
      <c r="H7" s="137">
        <f>+H5+H6</f>
        <v>13025</v>
      </c>
      <c r="I7" s="137">
        <f>+I5+I6</f>
        <v>14804</v>
      </c>
    </row>
    <row r="8" ht="15">
      <c r="A8" s="2" t="s">
        <v>26</v>
      </c>
      <c r="B8" s="134">
        <v>28</v>
      </c>
      <c r="C8" s="134">
        <v>19</v>
      </c>
      <c r="D8" s="134">
        <v>59</v>
      </c>
      <c r="E8" s="134">
        <v>54</v>
      </c>
      <c r="F8" s="134">
        <v>49</v>
      </c>
      <c r="G8" s="134">
        <v>89</v>
      </c>
      <c r="H8" s="133">
        <v>262</v>
      </c>
      <c r="I8" s="133">
        <v>205</v>
      </c>
    </row>
    <row r="9" ht="15">
      <c r="A9" s="143" t="s">
        <v>5</v>
      </c>
      <c r="B9" s="130">
        <v>-58</v>
      </c>
      <c r="C9" s="130">
        <v>-140</v>
      </c>
      <c r="D9" s="130">
        <v>-196</v>
      </c>
      <c r="E9" s="130">
        <v>66</v>
      </c>
      <c r="F9" s="130">
        <v>-78</v>
      </c>
      <c r="G9" s="130">
        <v>139</v>
      </c>
      <c r="H9" s="131">
        <v>14</v>
      </c>
      <c r="I9" s="131">
        <v>-181</v>
      </c>
    </row>
    <row r="10">
      <c r="A10" s="76" t="s">
        <v>27</v>
      </c>
      <c r="B10" s="129">
        <f>+B4-B7-B8-B9</f>
        <v>4205</v>
      </c>
      <c r="C10" s="129">
        <f>+C4-C7-C8-C9</f>
        <v>4623</v>
      </c>
      <c r="D10" s="129">
        <f>+D4-D7-D8-D9</f>
        <v>4886</v>
      </c>
      <c r="E10" s="129">
        <f>+E4-E7-E8-E9</f>
        <v>4325</v>
      </c>
      <c r="F10" s="129">
        <f>+F4-F7-F8-F9</f>
        <v>4801</v>
      </c>
      <c r="G10" s="129">
        <f>+G4-G7-G8-G9</f>
        <v>2887</v>
      </c>
      <c r="H10" s="129">
        <f>+H4-H7-H8-H9</f>
        <v>6661</v>
      </c>
      <c r="I10" s="129">
        <f>+I4-I7-I8-I9</f>
        <v>6651</v>
      </c>
    </row>
    <row r="11" ht="15">
      <c r="A11" s="143" t="s">
        <v>28</v>
      </c>
      <c r="B11" s="130">
        <v>932</v>
      </c>
      <c r="C11" s="130">
        <v>863</v>
      </c>
      <c r="D11" s="130">
        <v>646</v>
      </c>
      <c r="E11" s="145">
        <v>2392</v>
      </c>
      <c r="F11" s="146">
        <v>772</v>
      </c>
      <c r="G11" s="146">
        <v>348</v>
      </c>
      <c r="H11" s="131">
        <v>934</v>
      </c>
      <c r="I11" s="131">
        <v>605</v>
      </c>
    </row>
    <row r="12" ht="15">
      <c r="A12" s="140" t="s">
        <v>31</v>
      </c>
      <c r="B12" s="141">
        <f>+B10-B11</f>
        <v>3273</v>
      </c>
      <c r="C12" s="141">
        <f>+C10-C11</f>
        <v>3760</v>
      </c>
      <c r="D12" s="141">
        <f>+D10-D11</f>
        <v>4240</v>
      </c>
      <c r="E12" s="141">
        <f>+E10-E11</f>
        <v>1933</v>
      </c>
      <c r="F12" s="141">
        <f>+F10-F11</f>
        <v>4029</v>
      </c>
      <c r="G12" s="141">
        <f>+G10-G11</f>
        <v>2539</v>
      </c>
      <c r="H12" s="141">
        <f>+H10-H11</f>
        <v>5727</v>
      </c>
      <c r="I12" s="141">
        <f>+I10-I11</f>
        <v>6046</v>
      </c>
    </row>
    <row r="13" ht="15">
      <c r="A13" s="1" t="s">
        <v>8</v>
      </c>
      <c r="B13" s="139"/>
      <c r="C13" s="139"/>
      <c r="D13" s="139"/>
      <c r="E13" s="139"/>
      <c r="F13" s="139"/>
      <c r="G13" s="139"/>
      <c r="H13" s="139"/>
      <c r="I13" s="139"/>
    </row>
    <row r="14" ht="15">
      <c r="A14" s="2" t="s">
        <v>6</v>
      </c>
      <c r="B14" s="87">
        <v>1.9</v>
      </c>
      <c r="C14" s="87">
        <v>2.21</v>
      </c>
      <c r="D14" s="87">
        <v>2.56</v>
      </c>
      <c r="E14" s="87">
        <v>1.19</v>
      </c>
      <c r="F14" s="87">
        <v>2.55</v>
      </c>
      <c r="G14" s="87">
        <v>1.6300000000000001</v>
      </c>
      <c r="H14" s="114">
        <v>3.64</v>
      </c>
      <c r="I14" s="114">
        <v>3.83</v>
      </c>
    </row>
    <row r="15" ht="15">
      <c r="A15" s="2" t="s">
        <v>7</v>
      </c>
      <c r="B15" s="87">
        <v>1.85</v>
      </c>
      <c r="C15" s="87">
        <v>2.16</v>
      </c>
      <c r="D15" s="87">
        <v>2.51</v>
      </c>
      <c r="E15" s="87">
        <v>1.17</v>
      </c>
      <c r="F15" s="87">
        <v>2.49</v>
      </c>
      <c r="G15" s="87">
        <v>1.6</v>
      </c>
      <c r="H15" s="114">
        <v>3.56</v>
      </c>
      <c r="I15" s="114">
        <v>3.75</v>
      </c>
    </row>
    <row r="16" ht="15">
      <c r="A16" s="2" t="s">
        <v>135</v>
      </c>
      <c r="B16" s="87">
        <v>0.54</v>
      </c>
      <c r="C16" s="87">
        <v>0.62</v>
      </c>
      <c r="D16" s="87">
        <v>0.7000000000000001</v>
      </c>
      <c r="E16" s="48"/>
      <c r="F16" s="48"/>
      <c r="G16" s="48"/>
      <c r="H16" s="114"/>
      <c r="I16" s="114"/>
    </row>
    <row r="17">
      <c r="A17" s="1" t="s">
        <v>9</v>
      </c>
      <c r="B17" s="114"/>
      <c r="C17" s="114"/>
      <c r="D17" s="114"/>
      <c r="E17" s="114"/>
      <c r="F17" s="114"/>
      <c r="G17" s="114"/>
      <c r="H17" s="114"/>
      <c r="I17" s="114"/>
    </row>
    <row r="18" ht="15">
      <c r="A18" s="2" t="s">
        <v>6</v>
      </c>
      <c r="B18" s="47">
        <v>1723.5</v>
      </c>
      <c r="C18" s="47">
        <v>1697.9</v>
      </c>
      <c r="D18" s="47">
        <v>1657.8</v>
      </c>
      <c r="E18" s="87">
        <v>1623.8</v>
      </c>
      <c r="F18" s="87">
        <v>1579.7</v>
      </c>
      <c r="G18" s="113">
        <v>1558.8</v>
      </c>
      <c r="H18" s="115">
        <v>1573</v>
      </c>
      <c r="I18" s="115">
        <v>1578.8</v>
      </c>
    </row>
    <row r="19" ht="15">
      <c r="A19" s="2" t="s">
        <v>7</v>
      </c>
      <c r="B19" s="47">
        <v>1768.8</v>
      </c>
      <c r="C19" s="47">
        <v>1742.5</v>
      </c>
      <c r="D19" s="113">
        <v>1692</v>
      </c>
      <c r="E19" s="87">
        <v>1659.1</v>
      </c>
      <c r="F19" s="87">
        <v>1618.4</v>
      </c>
      <c r="G19" s="113">
        <v>1591.6</v>
      </c>
      <c r="H19" s="115">
        <v>1609.4</v>
      </c>
      <c r="I19" s="115">
        <v>1610.8</v>
      </c>
    </row>
    <row r="20">
      <c r="B20" s="114"/>
      <c r="C20" s="114"/>
      <c r="D20" s="114"/>
      <c r="E20" s="114"/>
      <c r="F20" s="114"/>
      <c r="G20" s="114"/>
      <c r="H20" s="114"/>
      <c r="I20" s="114"/>
    </row>
    <row r="21" customFormat="1" s="12">
      <c r="A21" s="12" t="s">
        <v>2</v>
      </c>
      <c r="B21" s="116">
        <f>+ROUND(((B12/B19)-B15),2)</f>
        <v>0</v>
      </c>
      <c r="C21" s="116">
        <f>+ROUND(((C12/C19)-C15),2)</f>
        <v>0</v>
      </c>
      <c r="D21" s="116">
        <f>+ROUND(((D12/D19)-D15),2)</f>
        <v>0</v>
      </c>
      <c r="E21" s="116">
        <f>+ROUND(((E12/E19)-E15),2)</f>
        <v>0</v>
      </c>
      <c r="F21" s="116">
        <f>+ROUND(((F12/F19)-F15),2)</f>
        <v>0</v>
      </c>
      <c r="G21" s="116">
        <f>+ROUND(((G12/G19)-G15),2)</f>
        <v>0</v>
      </c>
      <c r="H21" s="116">
        <f>+ROUND(((H12/H19)-H15),2)</f>
        <v>0</v>
      </c>
      <c r="I21" s="116">
        <f>+ROUND(((I12/I19)-I15),2)</f>
        <v>0</v>
      </c>
    </row>
    <row r="22">
      <c r="B22" s="114"/>
      <c r="C22" s="114"/>
      <c r="D22" s="114"/>
      <c r="E22" s="114"/>
      <c r="F22" s="114"/>
      <c r="G22" s="114"/>
      <c r="H22" s="114"/>
      <c r="I22" s="114"/>
    </row>
    <row r="23">
      <c r="A23" s="14" t="s">
        <v>0</v>
      </c>
      <c r="B23" s="117"/>
      <c r="C23" s="117"/>
      <c r="D23" s="117"/>
      <c r="E23" s="117"/>
      <c r="F23" s="117"/>
      <c r="G23" s="117"/>
      <c r="H23" s="117"/>
      <c r="I23" s="117"/>
    </row>
    <row r="24">
      <c r="A24" s="1" t="s">
        <v>32</v>
      </c>
      <c r="B24" s="114"/>
      <c r="C24" s="114"/>
      <c r="D24" s="114"/>
      <c r="E24" s="114"/>
      <c r="F24" s="114"/>
      <c r="G24" s="114"/>
      <c r="H24" s="114"/>
      <c r="I24" s="114"/>
    </row>
    <row r="25">
      <c r="A25" s="10" t="s">
        <v>33</v>
      </c>
      <c r="B25" s="111"/>
      <c r="C25" s="111"/>
      <c r="D25" s="111"/>
      <c r="E25" s="111"/>
      <c r="F25" s="111"/>
      <c r="G25" s="111"/>
      <c r="H25" s="111"/>
      <c r="I25" s="111"/>
    </row>
    <row r="26" ht="15">
      <c r="A26" s="11" t="s">
        <v>34</v>
      </c>
      <c r="B26" s="87">
        <v>3852</v>
      </c>
      <c r="C26" s="87">
        <v>3138</v>
      </c>
      <c r="D26" s="87">
        <v>3808</v>
      </c>
      <c r="E26" s="87">
        <v>4249</v>
      </c>
      <c r="F26" s="87">
        <v>4466</v>
      </c>
      <c r="G26" s="87">
        <v>8348</v>
      </c>
      <c r="H26" s="111">
        <v>9889</v>
      </c>
      <c r="I26" s="111">
        <v>8574</v>
      </c>
    </row>
    <row r="27" ht="15">
      <c r="A27" s="11" t="s">
        <v>35</v>
      </c>
      <c r="B27" s="87">
        <v>2072</v>
      </c>
      <c r="C27" s="87">
        <v>2319</v>
      </c>
      <c r="D27" s="87">
        <v>2371</v>
      </c>
      <c r="E27" s="87">
        <v>996</v>
      </c>
      <c r="F27" s="87">
        <v>197</v>
      </c>
      <c r="G27" s="87">
        <v>439</v>
      </c>
      <c r="H27" s="111">
        <v>3587</v>
      </c>
      <c r="I27" s="111">
        <v>4423</v>
      </c>
    </row>
    <row r="28" ht="15">
      <c r="A28" s="11" t="s">
        <v>36</v>
      </c>
      <c r="B28" s="87">
        <v>3358</v>
      </c>
      <c r="C28" s="87">
        <v>3241</v>
      </c>
      <c r="D28" s="87">
        <v>3677</v>
      </c>
      <c r="E28" s="87">
        <v>3498</v>
      </c>
      <c r="F28" s="87">
        <v>4272</v>
      </c>
      <c r="G28" s="87">
        <v>2749</v>
      </c>
      <c r="H28" s="111">
        <v>4463</v>
      </c>
      <c r="I28" s="111">
        <v>4667</v>
      </c>
    </row>
    <row r="29" ht="15">
      <c r="A29" s="11" t="s">
        <v>37</v>
      </c>
      <c r="B29" s="87">
        <v>4337</v>
      </c>
      <c r="C29" s="87">
        <v>4838</v>
      </c>
      <c r="D29" s="87">
        <v>5055</v>
      </c>
      <c r="E29" s="87">
        <v>5261</v>
      </c>
      <c r="F29" s="87">
        <v>5622</v>
      </c>
      <c r="G29" s="87">
        <v>7367</v>
      </c>
      <c r="H29" s="111">
        <v>6854</v>
      </c>
      <c r="I29" s="111">
        <v>8420</v>
      </c>
    </row>
    <row r="30" ht="15">
      <c r="A30" s="11" t="s">
        <v>136</v>
      </c>
      <c r="B30" s="87">
        <v>389</v>
      </c>
      <c r="C30" s="87"/>
      <c r="D30" s="87"/>
      <c r="E30" s="47"/>
      <c r="F30" s="47"/>
      <c r="G30" s="47"/>
      <c r="H30" s="111"/>
      <c r="I30" s="111"/>
    </row>
    <row r="31" ht="15">
      <c r="A31" s="11" t="s">
        <v>38</v>
      </c>
      <c r="B31" s="87">
        <v>1968</v>
      </c>
      <c r="C31" s="87">
        <v>1489</v>
      </c>
      <c r="D31" s="87">
        <v>1150</v>
      </c>
      <c r="E31" s="87">
        <v>1130</v>
      </c>
      <c r="F31" s="87">
        <v>1968</v>
      </c>
      <c r="G31" s="87">
        <v>1653</v>
      </c>
      <c r="H31" s="111">
        <v>1498</v>
      </c>
      <c r="I31" s="111">
        <v>2129</v>
      </c>
    </row>
    <row r="32">
      <c r="A32" s="4" t="s">
        <v>10</v>
      </c>
      <c r="B32" s="112">
        <f>+SUM(B26:B31)</f>
        <v>15976</v>
      </c>
      <c r="C32" s="112">
        <f>+SUM(C26:C31)</f>
        <v>15025</v>
      </c>
      <c r="D32" s="112">
        <f>+SUM(D26:D31)</f>
        <v>16061</v>
      </c>
      <c r="E32" s="112">
        <f>+SUM(E26:E31)</f>
        <v>15134</v>
      </c>
      <c r="F32" s="112">
        <f>+SUM(F26:F31)</f>
        <v>16525</v>
      </c>
      <c r="G32" s="112">
        <f>+SUM(G26:G31)</f>
        <v>20556</v>
      </c>
      <c r="H32" s="112">
        <f>+SUM(H26:H31)</f>
        <v>26291</v>
      </c>
      <c r="I32" s="112">
        <f>+SUM(I26:I31)</f>
        <v>28213</v>
      </c>
    </row>
    <row r="33" ht="15">
      <c r="A33" s="2" t="s">
        <v>39</v>
      </c>
      <c r="B33" s="87">
        <v>3011</v>
      </c>
      <c r="C33" s="87">
        <v>3520</v>
      </c>
      <c r="D33" s="113">
        <v>3989</v>
      </c>
      <c r="E33" s="87">
        <v>4454</v>
      </c>
      <c r="F33" s="87">
        <v>4744</v>
      </c>
      <c r="G33" s="87">
        <v>4866</v>
      </c>
      <c r="H33" s="111">
        <v>4904</v>
      </c>
      <c r="I33" s="111">
        <v>4791</v>
      </c>
    </row>
    <row r="34" ht="15">
      <c r="A34" s="2" t="s">
        <v>40</v>
      </c>
      <c r="B34" s="47"/>
      <c r="C34" s="113"/>
      <c r="D34" s="113"/>
      <c r="E34" s="47"/>
      <c r="F34" s="87"/>
      <c r="G34" s="87">
        <v>3097</v>
      </c>
      <c r="H34" s="111">
        <v>3113</v>
      </c>
      <c r="I34" s="111">
        <v>2926</v>
      </c>
    </row>
    <row r="35" ht="15">
      <c r="A35" s="2" t="s">
        <v>41</v>
      </c>
      <c r="B35" s="87">
        <v>281</v>
      </c>
      <c r="C35" s="87">
        <v>281</v>
      </c>
      <c r="D35" s="87">
        <v>283</v>
      </c>
      <c r="E35" s="87">
        <v>285</v>
      </c>
      <c r="F35" s="87">
        <v>283</v>
      </c>
      <c r="G35" s="87">
        <v>274</v>
      </c>
      <c r="H35" s="111">
        <v>269</v>
      </c>
      <c r="I35" s="111">
        <v>286</v>
      </c>
    </row>
    <row r="36" ht="15">
      <c r="A36" s="2" t="s">
        <v>42</v>
      </c>
      <c r="B36" s="87">
        <v>131</v>
      </c>
      <c r="C36" s="87">
        <v>131</v>
      </c>
      <c r="D36" s="87">
        <v>139</v>
      </c>
      <c r="E36" s="87">
        <v>154</v>
      </c>
      <c r="F36" s="87">
        <v>154</v>
      </c>
      <c r="G36" s="87">
        <v>223</v>
      </c>
      <c r="H36" s="111">
        <v>242</v>
      </c>
      <c r="I36" s="111">
        <v>284</v>
      </c>
    </row>
    <row r="37" ht="15">
      <c r="A37" s="143" t="s">
        <v>43</v>
      </c>
      <c r="B37" s="130">
        <v>2201</v>
      </c>
      <c r="C37" s="130">
        <v>2422</v>
      </c>
      <c r="D37" s="130">
        <v>2787</v>
      </c>
      <c r="E37" s="130">
        <v>2509</v>
      </c>
      <c r="F37" s="130">
        <v>2011</v>
      </c>
      <c r="G37" s="130">
        <v>2326</v>
      </c>
      <c r="H37" s="131">
        <v>2921</v>
      </c>
      <c r="I37" s="131">
        <v>3821</v>
      </c>
    </row>
    <row r="38" ht="15">
      <c r="A38" s="140" t="s">
        <v>44</v>
      </c>
      <c r="B38" s="141">
        <f>+SUM(B32:B37)</f>
        <v>21600</v>
      </c>
      <c r="C38" s="141">
        <f>+SUM(C32:C37)</f>
        <v>21379</v>
      </c>
      <c r="D38" s="141">
        <f>+SUM(D32:D37)</f>
        <v>23259</v>
      </c>
      <c r="E38" s="141">
        <f>+SUM(E32:E37)</f>
        <v>22536</v>
      </c>
      <c r="F38" s="141">
        <f>+SUM(F32:F37)</f>
        <v>23717</v>
      </c>
      <c r="G38" s="141">
        <f>+SUM(G32:G37)</f>
        <v>31342</v>
      </c>
      <c r="H38" s="141">
        <f>+SUM(H32:H37)</f>
        <v>37740</v>
      </c>
      <c r="I38" s="141">
        <f>+SUM(I32:I37)</f>
        <v>40321</v>
      </c>
    </row>
    <row r="39" ht="15">
      <c r="A39" s="1" t="s">
        <v>45</v>
      </c>
      <c r="B39" s="133"/>
      <c r="C39" s="133"/>
      <c r="D39" s="133"/>
      <c r="E39" s="133"/>
      <c r="F39" s="133"/>
      <c r="G39" s="133"/>
      <c r="H39" s="133"/>
      <c r="I39" s="133"/>
    </row>
    <row r="40">
      <c r="A40" s="2" t="s">
        <v>46</v>
      </c>
      <c r="B40" s="111"/>
      <c r="C40" s="111"/>
      <c r="D40" s="111"/>
      <c r="E40" s="111"/>
      <c r="F40" s="111"/>
      <c r="G40" s="111"/>
      <c r="H40" s="111"/>
      <c r="I40" s="111"/>
    </row>
    <row r="41" ht="15">
      <c r="A41" s="11" t="s">
        <v>47</v>
      </c>
      <c r="B41" s="87">
        <v>107</v>
      </c>
      <c r="C41" s="87">
        <v>44</v>
      </c>
      <c r="D41" s="87">
        <v>6</v>
      </c>
      <c r="E41" s="87">
        <v>6</v>
      </c>
      <c r="F41" s="87">
        <v>6</v>
      </c>
      <c r="G41" s="87">
        <v>3</v>
      </c>
      <c r="H41" s="111">
        <v>0</v>
      </c>
      <c r="I41" s="111">
        <v>500</v>
      </c>
    </row>
    <row r="42" ht="15">
      <c r="A42" s="11" t="s">
        <v>48</v>
      </c>
      <c r="B42" s="87">
        <v>74</v>
      </c>
      <c r="C42" s="87">
        <v>1</v>
      </c>
      <c r="D42" s="87">
        <v>325</v>
      </c>
      <c r="E42" s="87">
        <v>336</v>
      </c>
      <c r="F42" s="87">
        <v>9</v>
      </c>
      <c r="G42" s="87">
        <v>248</v>
      </c>
      <c r="H42" s="111">
        <v>2</v>
      </c>
      <c r="I42" s="111">
        <v>10</v>
      </c>
    </row>
    <row r="43" ht="15">
      <c r="A43" s="11" t="s">
        <v>11</v>
      </c>
      <c r="B43" s="87">
        <v>2131</v>
      </c>
      <c r="C43" s="87">
        <v>2191</v>
      </c>
      <c r="D43" s="87">
        <v>2048</v>
      </c>
      <c r="E43" s="87">
        <v>2279</v>
      </c>
      <c r="F43" s="87">
        <v>2612</v>
      </c>
      <c r="G43" s="87">
        <v>2248</v>
      </c>
      <c r="H43" s="111">
        <v>2836</v>
      </c>
      <c r="I43" s="111">
        <v>3358</v>
      </c>
    </row>
    <row r="44" ht="15">
      <c r="A44" s="11" t="s">
        <v>49</v>
      </c>
      <c r="B44" s="47"/>
      <c r="C44" s="113"/>
      <c r="D44" s="113"/>
      <c r="E44" s="47"/>
      <c r="F44" s="87"/>
      <c r="G44" s="87">
        <v>445</v>
      </c>
      <c r="H44" s="111">
        <v>467</v>
      </c>
      <c r="I44" s="111">
        <v>420</v>
      </c>
    </row>
    <row r="45" ht="15">
      <c r="A45" s="11" t="s">
        <v>12</v>
      </c>
      <c r="B45" s="87">
        <v>3951</v>
      </c>
      <c r="C45" s="87">
        <v>3037</v>
      </c>
      <c r="D45" s="87">
        <v>3011</v>
      </c>
      <c r="E45" s="87">
        <v>3269</v>
      </c>
      <c r="F45" s="87">
        <v>5010</v>
      </c>
      <c r="G45" s="87">
        <v>5184</v>
      </c>
      <c r="H45" s="111">
        <v>6063</v>
      </c>
      <c r="I45" s="111">
        <v>6220</v>
      </c>
    </row>
    <row r="46" ht="15">
      <c r="A46" s="147" t="s">
        <v>50</v>
      </c>
      <c r="B46" s="130">
        <v>71</v>
      </c>
      <c r="C46" s="130">
        <v>85</v>
      </c>
      <c r="D46" s="130">
        <v>84</v>
      </c>
      <c r="E46" s="130">
        <v>150</v>
      </c>
      <c r="F46" s="130">
        <v>229</v>
      </c>
      <c r="G46" s="130">
        <v>156</v>
      </c>
      <c r="H46" s="131">
        <v>306</v>
      </c>
      <c r="I46" s="131">
        <v>222</v>
      </c>
    </row>
    <row r="47">
      <c r="A47" s="76" t="s">
        <v>13</v>
      </c>
      <c r="B47" s="129">
        <f>+SUM(B41:B46)</f>
        <v>6334</v>
      </c>
      <c r="C47" s="129">
        <f>+SUM(C41:C46)</f>
        <v>5358</v>
      </c>
      <c r="D47" s="129">
        <f>+SUM(D41:D46)</f>
        <v>5474</v>
      </c>
      <c r="E47" s="129">
        <f>+SUM(E41:E46)</f>
        <v>6040</v>
      </c>
      <c r="F47" s="129">
        <f>+SUM(F41:F46)</f>
        <v>7866</v>
      </c>
      <c r="G47" s="129">
        <f>+SUM(G41:G46)</f>
        <v>8284</v>
      </c>
      <c r="H47" s="129">
        <f>+SUM(H41:H46)</f>
        <v>9674</v>
      </c>
      <c r="I47" s="129">
        <f>+SUM(I41:I46)</f>
        <v>10730</v>
      </c>
    </row>
    <row r="48" ht="15">
      <c r="A48" s="2" t="s">
        <v>51</v>
      </c>
      <c r="B48" s="87">
        <v>1079</v>
      </c>
      <c r="C48" s="113">
        <v>1993</v>
      </c>
      <c r="D48" s="87">
        <v>3471</v>
      </c>
      <c r="E48" s="87">
        <v>3468</v>
      </c>
      <c r="F48" s="87">
        <v>3464</v>
      </c>
      <c r="G48" s="87">
        <v>9406</v>
      </c>
      <c r="H48" s="111">
        <v>9413</v>
      </c>
      <c r="I48" s="111">
        <v>8920</v>
      </c>
    </row>
    <row r="49" ht="15">
      <c r="A49" s="2" t="s">
        <v>52</v>
      </c>
      <c r="B49" s="47"/>
      <c r="C49" s="113"/>
      <c r="D49" s="113"/>
      <c r="E49" s="47"/>
      <c r="F49" s="87"/>
      <c r="G49" s="87">
        <v>2913</v>
      </c>
      <c r="H49" s="111">
        <v>2931</v>
      </c>
      <c r="I49" s="111">
        <v>2777</v>
      </c>
    </row>
    <row r="50" ht="15">
      <c r="A50" s="2" t="s">
        <v>53</v>
      </c>
      <c r="B50" s="87">
        <v>1480</v>
      </c>
      <c r="C50" s="87">
        <v>1770</v>
      </c>
      <c r="D50" s="87">
        <v>1907</v>
      </c>
      <c r="E50" s="87">
        <v>3216</v>
      </c>
      <c r="F50" s="87">
        <v>3347</v>
      </c>
      <c r="G50" s="87">
        <v>2684</v>
      </c>
      <c r="H50" s="111">
        <v>2955</v>
      </c>
      <c r="I50" s="111">
        <v>2613</v>
      </c>
    </row>
    <row r="51">
      <c r="A51" s="2" t="s">
        <v>54</v>
      </c>
      <c r="B51" s="47"/>
      <c r="C51" s="47"/>
      <c r="D51" s="47"/>
      <c r="E51" s="47"/>
      <c r="F51" s="113"/>
      <c r="G51" s="47"/>
      <c r="H51" s="111"/>
      <c r="I51" s="111"/>
    </row>
    <row r="52" ht="15">
      <c r="A52" s="11" t="s">
        <v>55</v>
      </c>
      <c r="B52" s="87"/>
      <c r="C52" s="47"/>
      <c r="D52" s="87" t="s">
        <v>137</v>
      </c>
      <c r="E52" s="47"/>
      <c r="F52" s="113"/>
      <c r="G52" s="87"/>
      <c r="H52" s="111">
        <v>0</v>
      </c>
      <c r="I52" s="111">
        <v>0</v>
      </c>
    </row>
    <row r="53">
      <c r="A53" s="2" t="s">
        <v>56</v>
      </c>
      <c r="B53" s="47"/>
      <c r="C53" s="47"/>
      <c r="D53" s="47"/>
      <c r="E53" s="47"/>
      <c r="F53" s="113"/>
      <c r="G53" s="47"/>
      <c r="H53" s="111"/>
      <c r="I53" s="111"/>
    </row>
    <row r="54">
      <c r="A54" s="11" t="s">
        <v>57</v>
      </c>
      <c r="B54" s="47"/>
      <c r="C54" s="47"/>
      <c r="D54" s="47"/>
      <c r="E54" s="47"/>
      <c r="F54" s="113"/>
      <c r="G54" s="47"/>
      <c r="H54" s="111"/>
      <c r="I54" s="111"/>
    </row>
    <row r="55">
      <c r="A55" s="18" t="s">
        <v>58</v>
      </c>
      <c r="B55" s="87"/>
      <c r="C55" s="87"/>
      <c r="D55" s="87"/>
      <c r="E55" s="47"/>
      <c r="F55" s="113"/>
      <c r="G55" s="87"/>
      <c r="H55" s="111"/>
      <c r="I55" s="111"/>
    </row>
    <row r="56" ht="15">
      <c r="A56" s="18" t="s">
        <v>59</v>
      </c>
      <c r="B56" s="87">
        <v>3</v>
      </c>
      <c r="C56" s="87">
        <v>3</v>
      </c>
      <c r="D56" s="87">
        <v>3</v>
      </c>
      <c r="E56" s="87">
        <v>3</v>
      </c>
      <c r="F56" s="113">
        <v>3</v>
      </c>
      <c r="G56" s="87">
        <v>3</v>
      </c>
      <c r="H56" s="111">
        <v>3</v>
      </c>
      <c r="I56" s="111">
        <v>3</v>
      </c>
    </row>
    <row r="57" ht="15">
      <c r="A57" s="18" t="s">
        <v>60</v>
      </c>
      <c r="B57" s="87">
        <v>6773</v>
      </c>
      <c r="C57" s="87">
        <v>7786</v>
      </c>
      <c r="D57" s="87">
        <v>8638</v>
      </c>
      <c r="E57" s="87">
        <v>6384</v>
      </c>
      <c r="F57" s="87">
        <v>7163</v>
      </c>
      <c r="G57" s="87">
        <v>8299</v>
      </c>
      <c r="H57" s="111">
        <v>9965</v>
      </c>
      <c r="I57" s="111">
        <v>11484</v>
      </c>
    </row>
    <row r="58" ht="15">
      <c r="A58" s="18" t="s">
        <v>61</v>
      </c>
      <c r="B58" s="150">
        <v>1246</v>
      </c>
      <c r="C58" s="150">
        <v>318</v>
      </c>
      <c r="D58" s="150">
        <v>-213</v>
      </c>
      <c r="E58" s="150">
        <v>-92</v>
      </c>
      <c r="F58" s="150">
        <v>231</v>
      </c>
      <c r="G58" s="150">
        <v>-56</v>
      </c>
      <c r="H58" s="151">
        <v>-380</v>
      </c>
      <c r="I58" s="151">
        <v>318</v>
      </c>
    </row>
    <row r="59" ht="15">
      <c r="A59" s="152" t="s">
        <v>62</v>
      </c>
      <c r="B59" s="87">
        <v>4685</v>
      </c>
      <c r="C59" s="87">
        <v>4151</v>
      </c>
      <c r="D59" s="87">
        <v>3979</v>
      </c>
      <c r="E59" s="87">
        <v>3517</v>
      </c>
      <c r="F59" s="87">
        <v>1643</v>
      </c>
      <c r="G59" s="87">
        <v>-191</v>
      </c>
      <c r="H59" s="111">
        <v>3179</v>
      </c>
      <c r="I59" s="111">
        <v>3476</v>
      </c>
    </row>
    <row r="60">
      <c r="A60" s="140" t="s">
        <v>63</v>
      </c>
      <c r="B60" s="141">
        <f>+SUM(B55:B59)</f>
        <v>12707</v>
      </c>
      <c r="C60" s="141">
        <f>+SUM(C55:C59)</f>
        <v>12258</v>
      </c>
      <c r="D60" s="141">
        <f>+SUM(D55:D59)</f>
        <v>12407</v>
      </c>
      <c r="E60" s="141">
        <f>+SUM(E55:E59)</f>
        <v>9812</v>
      </c>
      <c r="F60" s="141">
        <f>+SUM(F55:F59)</f>
        <v>9040</v>
      </c>
      <c r="G60" s="141">
        <f>+SUM(G55:G59)</f>
        <v>8055</v>
      </c>
      <c r="H60" s="141">
        <f>+SUM(H55:H59)</f>
        <v>12767</v>
      </c>
      <c r="I60" s="141">
        <f>+SUM(I55:I59)</f>
        <v>15281</v>
      </c>
    </row>
    <row r="61" ht="15">
      <c r="A61" s="138" t="s">
        <v>64</v>
      </c>
      <c r="B61" s="141">
        <f>+SUM(B47:B52)+B60</f>
        <v>21600</v>
      </c>
      <c r="C61" s="141">
        <f>+SUM(C47:C52)+C60</f>
        <v>21379</v>
      </c>
      <c r="D61" s="141">
        <f>+SUM(D47:D52)+D60</f>
        <v>23259</v>
      </c>
      <c r="E61" s="141">
        <f>+SUM(E47:E52)+E60</f>
        <v>22536</v>
      </c>
      <c r="F61" s="141">
        <f>+SUM(F47:F52)+F60</f>
        <v>23717</v>
      </c>
      <c r="G61" s="141">
        <f>+SUM(G47:G52)+G60</f>
        <v>31342</v>
      </c>
      <c r="H61" s="141">
        <f>+SUM(H47:H52)+H60</f>
        <v>37740</v>
      </c>
      <c r="I61" s="141">
        <f>+SUM(I47:I52)+I60</f>
        <v>40321</v>
      </c>
    </row>
    <row r="62" ht="15" customFormat="1" s="12">
      <c r="A62" s="12" t="s">
        <v>3</v>
      </c>
      <c r="B62" s="149">
        <f>+B61-B38</f>
        <v>0</v>
      </c>
      <c r="C62" s="149">
        <f>+C61-C38</f>
        <v>0</v>
      </c>
      <c r="D62" s="149">
        <f>+D61-D38</f>
        <v>0</v>
      </c>
      <c r="E62" s="149">
        <f>+E61-E38</f>
        <v>0</v>
      </c>
      <c r="F62" s="149">
        <f>+F61-F38</f>
        <v>0</v>
      </c>
      <c r="G62" s="149">
        <f>+G61-G38</f>
        <v>0</v>
      </c>
      <c r="H62" s="149">
        <f>+H61-H38</f>
        <v>0</v>
      </c>
      <c r="I62" s="149">
        <f>+I61-I38</f>
        <v>0</v>
      </c>
    </row>
    <row r="63">
      <c r="A63" s="14" t="s">
        <v>1</v>
      </c>
      <c r="B63" s="117"/>
      <c r="C63" s="117"/>
      <c r="D63" s="117"/>
      <c r="E63" s="117"/>
      <c r="F63" s="117"/>
      <c r="G63" s="117"/>
      <c r="H63" s="117"/>
      <c r="I63" s="117"/>
    </row>
    <row r="64">
      <c r="A64" t="s">
        <v>15</v>
      </c>
      <c r="B64" s="114"/>
      <c r="C64" s="114"/>
      <c r="D64" s="114"/>
      <c r="E64" s="114"/>
      <c r="F64" s="114"/>
      <c r="G64" s="114"/>
      <c r="H64" s="114"/>
      <c r="I64" s="114"/>
    </row>
    <row r="65">
      <c r="A65" s="1" t="s">
        <v>65</v>
      </c>
      <c r="B65" s="114"/>
      <c r="C65" s="114"/>
      <c r="D65" s="114"/>
      <c r="E65" s="114"/>
      <c r="F65" s="114"/>
      <c r="G65" s="114"/>
      <c r="H65" s="114"/>
      <c r="I65" s="114"/>
    </row>
    <row r="66" ht="15" customFormat="1" s="1">
      <c r="A66" s="10" t="s">
        <v>66</v>
      </c>
      <c r="B66" s="112">
        <f>B12</f>
        <v>3273</v>
      </c>
      <c r="C66" s="112">
        <f>C12</f>
        <v>3760</v>
      </c>
      <c r="D66" s="112">
        <f>D12</f>
        <v>4240</v>
      </c>
      <c r="E66" s="112">
        <f>E12</f>
        <v>1933</v>
      </c>
      <c r="F66" s="112">
        <f>F12</f>
        <v>4029</v>
      </c>
      <c r="G66" s="112">
        <f>G12</f>
        <v>2539</v>
      </c>
      <c r="H66" s="112">
        <f>+H12</f>
        <v>5727</v>
      </c>
      <c r="I66" s="112">
        <f>+I12</f>
        <v>6046</v>
      </c>
    </row>
    <row r="67" customFormat="1" s="1">
      <c r="A67" s="2" t="s">
        <v>67</v>
      </c>
      <c r="B67" s="111"/>
      <c r="C67" s="111"/>
      <c r="D67" s="111"/>
      <c r="E67" s="111"/>
      <c r="F67" s="111"/>
      <c r="G67" s="111"/>
      <c r="H67" s="111"/>
      <c r="I67" s="111"/>
    </row>
    <row r="68" ht="15" customFormat="1" s="17">
      <c r="A68" s="11" t="s">
        <v>68</v>
      </c>
      <c r="B68" s="87">
        <v>606</v>
      </c>
      <c r="C68" s="87">
        <v>649</v>
      </c>
      <c r="D68" s="87">
        <v>706</v>
      </c>
      <c r="E68" s="87">
        <v>747</v>
      </c>
      <c r="F68" s="87">
        <v>705</v>
      </c>
      <c r="G68" s="87">
        <v>721</v>
      </c>
      <c r="H68" s="111">
        <v>744</v>
      </c>
      <c r="I68" s="111">
        <v>717</v>
      </c>
    </row>
    <row r="69" ht="15" customFormat="1" s="17">
      <c r="A69" s="11" t="s">
        <v>69</v>
      </c>
      <c r="B69" s="87">
        <v>-113</v>
      </c>
      <c r="C69" s="87">
        <v>-80</v>
      </c>
      <c r="D69" s="87">
        <v>-273</v>
      </c>
      <c r="E69" s="87">
        <v>647</v>
      </c>
      <c r="F69" s="87">
        <v>34</v>
      </c>
      <c r="G69" s="87">
        <v>-380</v>
      </c>
      <c r="H69" s="111">
        <v>-385</v>
      </c>
      <c r="I69" s="111">
        <v>-650</v>
      </c>
    </row>
    <row r="70" ht="15" customFormat="1" s="17">
      <c r="A70" s="11" t="s">
        <v>70</v>
      </c>
      <c r="B70" s="87">
        <v>191</v>
      </c>
      <c r="C70" s="87">
        <v>236</v>
      </c>
      <c r="D70" s="87">
        <v>215</v>
      </c>
      <c r="E70" s="87">
        <v>218</v>
      </c>
      <c r="F70" s="87">
        <v>325</v>
      </c>
      <c r="G70" s="87">
        <v>429</v>
      </c>
      <c r="H70" s="111">
        <v>611</v>
      </c>
      <c r="I70" s="111">
        <v>638</v>
      </c>
    </row>
    <row r="71" ht="15" customFormat="1" s="17">
      <c r="A71" s="11" t="s">
        <v>71</v>
      </c>
      <c r="B71" s="87">
        <v>43</v>
      </c>
      <c r="C71" s="87">
        <v>13</v>
      </c>
      <c r="D71" s="87">
        <v>10</v>
      </c>
      <c r="E71" s="87">
        <v>27</v>
      </c>
      <c r="F71" s="87">
        <v>15</v>
      </c>
      <c r="G71" s="87">
        <v>398</v>
      </c>
      <c r="H71" s="111">
        <v>53</v>
      </c>
      <c r="I71" s="111">
        <v>123</v>
      </c>
    </row>
    <row r="72" ht="15" customFormat="1" s="17">
      <c r="A72" s="11" t="s">
        <v>72</v>
      </c>
      <c r="B72" s="87">
        <v>424</v>
      </c>
      <c r="C72" s="87">
        <v>98</v>
      </c>
      <c r="D72" s="87">
        <v>-117</v>
      </c>
      <c r="E72" s="87">
        <v>-99</v>
      </c>
      <c r="F72" s="87">
        <v>233</v>
      </c>
      <c r="G72" s="87">
        <v>23</v>
      </c>
      <c r="H72" s="111">
        <v>-138</v>
      </c>
      <c r="I72" s="111">
        <v>-26</v>
      </c>
    </row>
    <row r="73" customFormat="1" s="17">
      <c r="A73" s="2" t="s">
        <v>73</v>
      </c>
      <c r="B73" s="47"/>
      <c r="C73" s="47"/>
      <c r="D73" s="47"/>
      <c r="E73" s="47"/>
      <c r="F73" s="47"/>
      <c r="G73" s="47"/>
      <c r="H73" s="111"/>
      <c r="I73" s="111"/>
    </row>
    <row r="74" ht="15" customFormat="1" s="17">
      <c r="A74" s="11" t="s">
        <v>74</v>
      </c>
      <c r="B74" s="87">
        <v>-216</v>
      </c>
      <c r="C74" s="87">
        <v>60</v>
      </c>
      <c r="D74" s="87">
        <v>-426</v>
      </c>
      <c r="E74" s="87">
        <v>187</v>
      </c>
      <c r="F74" s="87">
        <v>-270</v>
      </c>
      <c r="G74" s="87">
        <v>1239</v>
      </c>
      <c r="H74" s="111">
        <v>-1606</v>
      </c>
      <c r="I74" s="111">
        <v>-504</v>
      </c>
    </row>
    <row r="75" ht="15" customFormat="1" s="17">
      <c r="A75" s="11" t="s">
        <v>75</v>
      </c>
      <c r="B75" s="87">
        <v>-621</v>
      </c>
      <c r="C75" s="87">
        <v>-590</v>
      </c>
      <c r="D75" s="87">
        <v>-231</v>
      </c>
      <c r="E75" s="87">
        <v>-255</v>
      </c>
      <c r="F75" s="87">
        <v>-490</v>
      </c>
      <c r="G75" s="87">
        <v>-1854</v>
      </c>
      <c r="H75" s="111">
        <v>507</v>
      </c>
      <c r="I75" s="111">
        <v>-1676</v>
      </c>
    </row>
    <row r="76" ht="15" customFormat="1" s="17">
      <c r="A76" s="11" t="s">
        <v>100</v>
      </c>
      <c r="B76" s="87">
        <v>-144</v>
      </c>
      <c r="C76" s="87">
        <v>-161</v>
      </c>
      <c r="D76" s="87">
        <v>-120</v>
      </c>
      <c r="E76" s="87">
        <v>35</v>
      </c>
      <c r="F76" s="87">
        <v>-203</v>
      </c>
      <c r="G76" s="87">
        <v>-654</v>
      </c>
      <c r="H76" s="111">
        <v>-182</v>
      </c>
      <c r="I76" s="111">
        <v>-845</v>
      </c>
    </row>
    <row r="77" ht="15" customFormat="1" s="17">
      <c r="A77" s="11" t="s">
        <v>99</v>
      </c>
      <c r="B77" s="87">
        <v>1237</v>
      </c>
      <c r="C77" s="87">
        <v>-889</v>
      </c>
      <c r="D77" s="87">
        <v>-364</v>
      </c>
      <c r="E77" s="87">
        <v>1515</v>
      </c>
      <c r="F77" s="87">
        <v>1525</v>
      </c>
      <c r="G77" s="87">
        <v>24</v>
      </c>
      <c r="H77" s="111">
        <v>1326</v>
      </c>
      <c r="I77" s="111">
        <v>1365</v>
      </c>
    </row>
    <row r="78" customFormat="1" s="17">
      <c r="A78" s="28" t="s">
        <v>76</v>
      </c>
      <c r="B78" s="112">
        <f>+SUM(B66:B77)</f>
        <v>4680</v>
      </c>
      <c r="C78" s="112">
        <f>+SUM(C66:C77)</f>
        <v>3096</v>
      </c>
      <c r="D78" s="112">
        <f>+SUM(D66:D77)</f>
        <v>3640</v>
      </c>
      <c r="E78" s="112">
        <f>+SUM(E66:E77)</f>
        <v>4955</v>
      </c>
      <c r="F78" s="112">
        <f>+SUM(F66:F77)</f>
        <v>5903</v>
      </c>
      <c r="G78" s="112">
        <f>+SUM(G66:G77)</f>
        <v>2485</v>
      </c>
      <c r="H78" s="112">
        <f>+SUM(H66:H77)</f>
        <v>6657</v>
      </c>
      <c r="I78" s="112">
        <f>+SUM(I66:I77)</f>
        <v>5188</v>
      </c>
    </row>
    <row r="79" customFormat="1" s="17">
      <c r="A79" s="1" t="s">
        <v>77</v>
      </c>
      <c r="B79" s="111"/>
      <c r="C79" s="111"/>
      <c r="D79" s="111"/>
      <c r="E79" s="111"/>
      <c r="F79" s="111"/>
      <c r="G79" s="111"/>
      <c r="H79" s="111"/>
      <c r="I79" s="111"/>
    </row>
    <row r="80" ht="15" customFormat="1" s="17">
      <c r="A80" s="2" t="s">
        <v>78</v>
      </c>
      <c r="B80" s="87">
        <v>-4936</v>
      </c>
      <c r="C80" s="87">
        <v>-5367</v>
      </c>
      <c r="D80" s="87">
        <v>-5928</v>
      </c>
      <c r="E80" s="87">
        <v>-4783</v>
      </c>
      <c r="F80" s="87">
        <v>-2937</v>
      </c>
      <c r="G80" s="87">
        <v>-2426</v>
      </c>
      <c r="H80" s="111">
        <v>-9961</v>
      </c>
      <c r="I80" s="111">
        <v>-12913</v>
      </c>
    </row>
    <row r="81" ht="15" customFormat="1" s="17">
      <c r="A81" s="2" t="s">
        <v>79</v>
      </c>
      <c r="B81" s="87">
        <v>3655</v>
      </c>
      <c r="C81" s="87">
        <v>2924</v>
      </c>
      <c r="D81" s="87">
        <v>3623</v>
      </c>
      <c r="E81" s="87">
        <v>3613</v>
      </c>
      <c r="F81" s="87">
        <v>1715</v>
      </c>
      <c r="G81" s="87">
        <v>74</v>
      </c>
      <c r="H81" s="111">
        <v>4236</v>
      </c>
      <c r="I81" s="111">
        <v>8199</v>
      </c>
    </row>
    <row r="82" ht="15" customFormat="1" s="17">
      <c r="A82" s="2" t="s">
        <v>80</v>
      </c>
      <c r="B82" s="87">
        <v>2216</v>
      </c>
      <c r="C82" s="87">
        <v>2386</v>
      </c>
      <c r="D82" s="87">
        <v>2423</v>
      </c>
      <c r="E82" s="87">
        <v>2496</v>
      </c>
      <c r="F82" s="87">
        <v>2072</v>
      </c>
      <c r="G82" s="87">
        <v>2379</v>
      </c>
      <c r="H82" s="111">
        <v>2449</v>
      </c>
      <c r="I82" s="111">
        <v>3967</v>
      </c>
    </row>
    <row r="83" ht="15" customFormat="1" s="17">
      <c r="A83" s="2" t="s">
        <v>138</v>
      </c>
      <c r="B83" s="87">
        <v>-150</v>
      </c>
      <c r="C83" s="87">
        <v>150</v>
      </c>
      <c r="D83" s="87"/>
      <c r="E83" s="47"/>
      <c r="F83" s="47"/>
      <c r="G83" s="47"/>
      <c r="H83" s="111"/>
      <c r="I83" s="111"/>
    </row>
    <row r="84" ht="15" customFormat="1" s="17">
      <c r="A84" s="2" t="s">
        <v>14</v>
      </c>
      <c r="B84" s="87">
        <v>-963</v>
      </c>
      <c r="C84" s="87">
        <v>-1143</v>
      </c>
      <c r="D84" s="87">
        <v>-1105</v>
      </c>
      <c r="E84" s="87">
        <v>-1028</v>
      </c>
      <c r="F84" s="87">
        <v>-1119</v>
      </c>
      <c r="G84" s="87">
        <v>-1086</v>
      </c>
      <c r="H84" s="111">
        <v>-695</v>
      </c>
      <c r="I84" s="111">
        <v>-758</v>
      </c>
    </row>
    <row r="85" ht="15" customFormat="1" s="17">
      <c r="A85" s="2" t="s">
        <v>139</v>
      </c>
      <c r="B85" s="87">
        <v>3</v>
      </c>
      <c r="C85" s="87">
        <v>10</v>
      </c>
      <c r="D85" s="87">
        <v>13</v>
      </c>
      <c r="E85" s="47"/>
      <c r="F85" s="47"/>
      <c r="G85" s="47"/>
      <c r="H85" s="111"/>
      <c r="I85" s="111"/>
    </row>
    <row r="86" ht="15" customFormat="1" s="17">
      <c r="A86" s="2" t="s">
        <v>81</v>
      </c>
      <c r="B86" s="87" t="s">
        <v>137</v>
      </c>
      <c r="C86" s="87">
        <v>6</v>
      </c>
      <c r="D86" s="87">
        <v>-34</v>
      </c>
      <c r="E86" s="87">
        <v>-22</v>
      </c>
      <c r="F86" s="87">
        <v>5</v>
      </c>
      <c r="G86" s="87">
        <v>31</v>
      </c>
      <c r="H86" s="111">
        <v>171</v>
      </c>
      <c r="I86" s="111">
        <v>-19</v>
      </c>
    </row>
    <row r="87" customFormat="1" s="17">
      <c r="A87" s="30" t="s">
        <v>82</v>
      </c>
      <c r="B87" s="112">
        <f>+SUM(B80:B86)</f>
        <v>-175</v>
      </c>
      <c r="C87" s="112">
        <f>+SUM(C80:C86)</f>
        <v>-1034</v>
      </c>
      <c r="D87" s="112">
        <f>+SUM(D80:D86)</f>
        <v>-1008</v>
      </c>
      <c r="E87" s="112">
        <f>+SUM(E80:E86)</f>
        <v>276</v>
      </c>
      <c r="F87" s="112">
        <f>+SUM(F80:F86)</f>
        <v>-264</v>
      </c>
      <c r="G87" s="112">
        <f>+SUM(G80:G86)</f>
        <v>-1028</v>
      </c>
      <c r="H87" s="112">
        <f>+SUM(H80:H86)</f>
        <v>-3800</v>
      </c>
      <c r="I87" s="112">
        <f>+SUM(I80:I86)</f>
        <v>-1524</v>
      </c>
    </row>
    <row r="88" customFormat="1" s="17">
      <c r="A88" s="1" t="s">
        <v>83</v>
      </c>
      <c r="B88" s="111"/>
      <c r="C88" s="111"/>
      <c r="D88" s="111"/>
      <c r="E88" s="111"/>
      <c r="F88" s="111"/>
      <c r="G88" s="111"/>
      <c r="H88" s="111"/>
      <c r="I88" s="111"/>
    </row>
    <row r="89" ht="15" customFormat="1" s="17">
      <c r="A89" s="2" t="s">
        <v>84</v>
      </c>
      <c r="B89" s="87"/>
      <c r="C89" s="87">
        <v>981</v>
      </c>
      <c r="D89" s="87">
        <v>1482</v>
      </c>
      <c r="E89" s="87" t="s">
        <v>137</v>
      </c>
      <c r="F89" s="87" t="s">
        <v>137</v>
      </c>
      <c r="G89" s="87">
        <v>6134</v>
      </c>
      <c r="H89" s="111">
        <v>0</v>
      </c>
      <c r="I89" s="111">
        <v>0</v>
      </c>
    </row>
    <row r="90" ht="15" customFormat="1" s="17">
      <c r="A90" s="2" t="s">
        <v>140</v>
      </c>
      <c r="B90" s="87">
        <v>-7</v>
      </c>
      <c r="C90" s="87">
        <v>-106</v>
      </c>
      <c r="D90" s="87">
        <v>-44</v>
      </c>
      <c r="E90" s="47"/>
      <c r="F90" s="47"/>
      <c r="G90" s="47"/>
      <c r="H90" s="111"/>
      <c r="I90" s="111"/>
    </row>
    <row r="91" ht="15" customFormat="1" s="17">
      <c r="A91" s="2" t="s">
        <v>85</v>
      </c>
      <c r="B91" s="87">
        <v>-63</v>
      </c>
      <c r="C91" s="87">
        <v>-67</v>
      </c>
      <c r="D91" s="87">
        <v>327</v>
      </c>
      <c r="E91" s="87">
        <v>13</v>
      </c>
      <c r="F91" s="87">
        <v>-325</v>
      </c>
      <c r="G91" s="87">
        <v>49</v>
      </c>
      <c r="H91" s="111">
        <v>-52</v>
      </c>
      <c r="I91" s="111">
        <v>15</v>
      </c>
    </row>
    <row r="92" ht="15" customFormat="1" s="17">
      <c r="A92" s="2" t="s">
        <v>141</v>
      </c>
      <c r="B92" s="87">
        <v>-19</v>
      </c>
      <c r="C92" s="87">
        <v>-7</v>
      </c>
      <c r="D92" s="87">
        <v>-17</v>
      </c>
      <c r="E92" s="47"/>
      <c r="F92" s="47"/>
      <c r="G92" s="47"/>
      <c r="H92" s="111"/>
      <c r="I92" s="111"/>
    </row>
    <row r="93" customFormat="1" s="17">
      <c r="A93" s="2" t="s">
        <v>86</v>
      </c>
      <c r="B93" s="113"/>
      <c r="C93" s="113"/>
      <c r="D93" s="113"/>
      <c r="E93" s="47"/>
      <c r="F93" s="47"/>
      <c r="G93" s="47"/>
      <c r="H93" s="111">
        <v>-197</v>
      </c>
      <c r="I93" s="111">
        <v>0</v>
      </c>
    </row>
    <row r="94" ht="15" customFormat="1" s="17">
      <c r="A94" s="2" t="s">
        <v>87</v>
      </c>
      <c r="B94" s="87">
        <v>514</v>
      </c>
      <c r="C94" s="87">
        <v>507</v>
      </c>
      <c r="D94" s="87">
        <v>489</v>
      </c>
      <c r="E94" s="87">
        <v>733</v>
      </c>
      <c r="F94" s="87">
        <v>700</v>
      </c>
      <c r="G94" s="87">
        <v>885</v>
      </c>
      <c r="H94" s="111">
        <v>1172</v>
      </c>
      <c r="I94" s="111">
        <v>1151</v>
      </c>
    </row>
    <row r="95" ht="15" customFormat="1" s="17">
      <c r="A95" s="2" t="s">
        <v>142</v>
      </c>
      <c r="B95" s="87">
        <v>218</v>
      </c>
      <c r="C95" s="87">
        <v>281</v>
      </c>
      <c r="D95" s="87">
        <v>177</v>
      </c>
      <c r="E95" s="47"/>
      <c r="F95" s="47"/>
      <c r="G95" s="47"/>
      <c r="H95" s="111"/>
      <c r="I95" s="111"/>
    </row>
    <row r="96" ht="15" customFormat="1" s="17">
      <c r="A96" s="2" t="s">
        <v>16</v>
      </c>
      <c r="B96" s="87">
        <v>-2534</v>
      </c>
      <c r="C96" s="87">
        <v>-3238</v>
      </c>
      <c r="D96" s="87">
        <v>-3223</v>
      </c>
      <c r="E96" s="87">
        <v>-4254</v>
      </c>
      <c r="F96" s="87">
        <v>-4286</v>
      </c>
      <c r="G96" s="87">
        <v>-3067</v>
      </c>
      <c r="H96" s="111">
        <v>-608</v>
      </c>
      <c r="I96" s="111">
        <v>-4014</v>
      </c>
    </row>
    <row r="97" ht="15" customFormat="1" s="17">
      <c r="A97" s="2" t="s">
        <v>88</v>
      </c>
      <c r="B97" s="87">
        <v>-899</v>
      </c>
      <c r="C97" s="87">
        <v>-1022</v>
      </c>
      <c r="D97" s="87">
        <v>-1133</v>
      </c>
      <c r="E97" s="87">
        <v>-1243</v>
      </c>
      <c r="F97" s="87">
        <v>-1332</v>
      </c>
      <c r="G97" s="87">
        <v>-1452</v>
      </c>
      <c r="H97" s="111">
        <v>-1638</v>
      </c>
      <c r="I97" s="111">
        <v>-1837</v>
      </c>
    </row>
    <row r="98" ht="15" customFormat="1" s="17">
      <c r="A98" s="2" t="s">
        <v>89</v>
      </c>
      <c r="B98" s="113"/>
      <c r="C98" s="113"/>
      <c r="D98" s="113"/>
      <c r="E98" s="87">
        <v>-84</v>
      </c>
      <c r="F98" s="87">
        <v>-50</v>
      </c>
      <c r="G98" s="87">
        <v>-58</v>
      </c>
      <c r="H98" s="111">
        <v>-136</v>
      </c>
      <c r="I98" s="111">
        <v>-151</v>
      </c>
    </row>
    <row r="99" customFormat="1" s="17">
      <c r="A99" s="30" t="s">
        <v>90</v>
      </c>
      <c r="B99" s="112">
        <f>+SUM(B89:B98)</f>
        <v>-2790</v>
      </c>
      <c r="C99" s="112">
        <f>+SUM(C89:C98)</f>
        <v>-2671</v>
      </c>
      <c r="D99" s="112">
        <f>+SUM(D89:D98)</f>
        <v>-1942</v>
      </c>
      <c r="E99" s="112">
        <f>+SUM(E89:E98)</f>
        <v>-4835</v>
      </c>
      <c r="F99" s="112">
        <f>+SUM(F89:F98)</f>
        <v>-5293</v>
      </c>
      <c r="G99" s="112">
        <f>+SUM(G89:G98)</f>
        <v>2491</v>
      </c>
      <c r="H99" s="112">
        <f>+SUM(H89:H98)</f>
        <v>-1459</v>
      </c>
      <c r="I99" s="112">
        <f>+SUM(I89:I98)</f>
        <v>-4836</v>
      </c>
    </row>
    <row r="100" ht="15" customFormat="1" s="17">
      <c r="A100" s="2" t="s">
        <v>91</v>
      </c>
      <c r="B100" s="113">
        <v>-83</v>
      </c>
      <c r="C100" s="113">
        <v>-105</v>
      </c>
      <c r="D100" s="113">
        <v>-20</v>
      </c>
      <c r="E100" s="87">
        <v>45</v>
      </c>
      <c r="F100" s="87">
        <v>-129</v>
      </c>
      <c r="G100" s="87">
        <v>-66</v>
      </c>
      <c r="H100" s="111">
        <v>143</v>
      </c>
      <c r="I100" s="111">
        <v>-143</v>
      </c>
    </row>
    <row r="101" customFormat="1" s="17">
      <c r="A101" s="30" t="s">
        <v>92</v>
      </c>
      <c r="B101" s="112">
        <f>+B78+B87+B99+B100</f>
        <v>1632</v>
      </c>
      <c r="C101" s="112">
        <f>+C78+C87+C99+C100</f>
        <v>-714</v>
      </c>
      <c r="D101" s="112">
        <f>+D78+D87+D99+D100</f>
        <v>670</v>
      </c>
      <c r="E101" s="112">
        <f>+E78+E87+E99+E100</f>
        <v>441</v>
      </c>
      <c r="F101" s="112">
        <f>+F78+F87+F99+F100</f>
        <v>217</v>
      </c>
      <c r="G101" s="112">
        <f>+G78+G87+G99+G100</f>
        <v>3882</v>
      </c>
      <c r="H101" s="112">
        <f>+H78+H87+H99+H100</f>
        <v>1541</v>
      </c>
      <c r="I101" s="112">
        <f>+I78+I87+I99+I100</f>
        <v>-1315</v>
      </c>
    </row>
    <row r="102" ht="15" customFormat="1" s="17">
      <c r="A102" t="s">
        <v>93</v>
      </c>
      <c r="B102" s="87">
        <v>2220</v>
      </c>
      <c r="C102" s="87">
        <v>3852</v>
      </c>
      <c r="D102" s="87">
        <v>3138</v>
      </c>
      <c r="E102" s="87">
        <v>3808</v>
      </c>
      <c r="F102" s="87">
        <v>4249</v>
      </c>
      <c r="G102" s="87">
        <v>4466</v>
      </c>
      <c r="H102" s="111">
        <v>8348</v>
      </c>
      <c r="I102" s="111">
        <f>+H103</f>
        <v>9889</v>
      </c>
    </row>
    <row r="103" ht="15" customFormat="1" s="17">
      <c r="A103" s="6" t="s">
        <v>94</v>
      </c>
      <c r="B103" s="112">
        <f>+B101+B102</f>
        <v>3852</v>
      </c>
      <c r="C103" s="112">
        <f>+C101+C102</f>
        <v>3138</v>
      </c>
      <c r="D103" s="112">
        <f>+D101+D102</f>
        <v>3808</v>
      </c>
      <c r="E103" s="112">
        <f>+E101+E102</f>
        <v>4249</v>
      </c>
      <c r="F103" s="112">
        <f>+F101+F102</f>
        <v>4466</v>
      </c>
      <c r="G103" s="112">
        <f>+G101+G102</f>
        <v>8348</v>
      </c>
      <c r="H103" s="112">
        <f>+H101+H102</f>
        <v>9889</v>
      </c>
      <c r="I103" s="112">
        <f>+I101+I102</f>
        <v>8574</v>
      </c>
    </row>
    <row r="104" ht="15" customFormat="1" s="12">
      <c r="A104" s="12" t="s">
        <v>19</v>
      </c>
      <c r="B104" s="116">
        <f>+B103-B26</f>
        <v>0</v>
      </c>
      <c r="C104" s="116">
        <f>+C103-C26</f>
        <v>0</v>
      </c>
      <c r="D104" s="116">
        <f>+D103-D26</f>
        <v>0</v>
      </c>
      <c r="E104" s="116">
        <f>+E103-E26</f>
        <v>0</v>
      </c>
      <c r="F104" s="116">
        <f>+F103-F26</f>
        <v>0</v>
      </c>
      <c r="G104" s="116">
        <f>+G103-G26</f>
        <v>0</v>
      </c>
      <c r="H104" s="116">
        <f>+H103-H26</f>
        <v>0</v>
      </c>
      <c r="I104" s="116">
        <f>+I103-I26</f>
        <v>0</v>
      </c>
    </row>
    <row r="105" customFormat="1" s="17">
      <c r="A105" t="s">
        <v>95</v>
      </c>
      <c r="B105" s="111"/>
      <c r="C105" s="111"/>
      <c r="D105" s="111"/>
      <c r="E105" s="111"/>
      <c r="F105" s="111"/>
      <c r="G105" s="111"/>
      <c r="H105" s="111"/>
      <c r="I105" s="111"/>
    </row>
    <row r="106" customFormat="1" s="17">
      <c r="A106" s="2" t="s">
        <v>17</v>
      </c>
      <c r="B106" s="111"/>
      <c r="C106" s="111"/>
      <c r="D106" s="111"/>
      <c r="E106" s="111"/>
      <c r="F106" s="111"/>
      <c r="G106" s="111"/>
      <c r="H106" s="111"/>
      <c r="I106" s="111"/>
    </row>
    <row r="107" ht="15" customFormat="1" s="17">
      <c r="A107" s="11" t="s">
        <v>96</v>
      </c>
      <c r="B107" s="87">
        <v>53</v>
      </c>
      <c r="C107" s="87">
        <v>70</v>
      </c>
      <c r="D107" s="87">
        <v>98</v>
      </c>
      <c r="E107" s="87">
        <v>125</v>
      </c>
      <c r="F107" s="87">
        <v>153</v>
      </c>
      <c r="G107" s="87">
        <v>140</v>
      </c>
      <c r="H107" s="111">
        <v>293</v>
      </c>
      <c r="I107" s="111">
        <v>290</v>
      </c>
    </row>
    <row r="108" ht="15" customFormat="1" s="17">
      <c r="A108" s="11" t="s">
        <v>18</v>
      </c>
      <c r="B108" s="87">
        <v>1262</v>
      </c>
      <c r="C108" s="87">
        <v>748</v>
      </c>
      <c r="D108" s="87">
        <v>703</v>
      </c>
      <c r="E108" s="87">
        <v>529</v>
      </c>
      <c r="F108" s="87">
        <v>757</v>
      </c>
      <c r="G108" s="87">
        <v>1028</v>
      </c>
      <c r="H108" s="111">
        <v>1177</v>
      </c>
      <c r="I108" s="111">
        <v>1231</v>
      </c>
    </row>
    <row r="109" ht="15" customFormat="1" s="17">
      <c r="A109" s="11" t="s">
        <v>97</v>
      </c>
      <c r="B109" s="87">
        <v>206</v>
      </c>
      <c r="C109" s="87">
        <v>252</v>
      </c>
      <c r="D109" s="87">
        <v>266</v>
      </c>
      <c r="E109" s="87">
        <v>294</v>
      </c>
      <c r="F109" s="87">
        <v>160</v>
      </c>
      <c r="G109" s="87">
        <v>121</v>
      </c>
      <c r="H109" s="111">
        <v>179</v>
      </c>
      <c r="I109" s="111">
        <v>160</v>
      </c>
    </row>
    <row r="110" ht="15" customFormat="1" s="17">
      <c r="A110" s="11" t="s">
        <v>98</v>
      </c>
      <c r="B110" s="87">
        <v>240</v>
      </c>
      <c r="C110" s="87">
        <v>271</v>
      </c>
      <c r="D110" s="87">
        <v>300</v>
      </c>
      <c r="E110" s="87">
        <v>320</v>
      </c>
      <c r="F110" s="87">
        <v>347</v>
      </c>
      <c r="G110" s="87">
        <v>385</v>
      </c>
      <c r="H110" s="111">
        <v>438</v>
      </c>
      <c r="I110" s="111">
        <v>480</v>
      </c>
    </row>
    <row r="111">
      <c r="B111" s="114"/>
      <c r="C111" s="114"/>
      <c r="D111" s="114"/>
      <c r="E111" s="114"/>
      <c r="F111" s="114"/>
      <c r="G111" s="114"/>
      <c r="H111" s="114"/>
      <c r="I111" s="114"/>
    </row>
    <row r="112">
      <c r="A112" s="14" t="s">
        <v>101</v>
      </c>
      <c r="B112" s="117"/>
      <c r="C112" s="117"/>
      <c r="D112" s="117"/>
      <c r="E112" s="117"/>
      <c r="F112" s="117"/>
      <c r="G112" s="117"/>
      <c r="H112" s="117"/>
      <c r="I112" s="117"/>
    </row>
    <row r="113">
      <c r="A113" s="31" t="s">
        <v>111</v>
      </c>
      <c r="B113" s="111"/>
      <c r="C113" s="111"/>
      <c r="D113" s="111"/>
      <c r="E113" s="111"/>
      <c r="F113" s="111"/>
      <c r="G113" s="111"/>
      <c r="H113" s="111"/>
      <c r="I113" s="111"/>
    </row>
    <row r="114">
      <c r="A114" s="2" t="s">
        <v>102</v>
      </c>
      <c r="B114" s="111">
        <f>+SUM(B115:B117)</f>
        <v>13740</v>
      </c>
      <c r="C114" s="111">
        <f>+SUM(C115:C117)</f>
        <v>14764</v>
      </c>
      <c r="D114" s="111">
        <f>+SUM(D115:D117)</f>
        <v>15216</v>
      </c>
      <c r="E114" s="111">
        <f>+SUM(E115:E117)</f>
        <v>14855</v>
      </c>
      <c r="F114" s="111">
        <f>+SUM(F115:F117)</f>
        <v>15902</v>
      </c>
      <c r="G114" s="111">
        <f>+SUM(G115:G117)</f>
        <v>14484</v>
      </c>
      <c r="H114" s="111">
        <f>+SUM(H115:H117)</f>
        <v>17179</v>
      </c>
      <c r="I114" s="111">
        <f>+SUM(I115:I117)</f>
        <v>18353</v>
      </c>
    </row>
    <row r="115" ht="15">
      <c r="A115" s="11" t="s">
        <v>115</v>
      </c>
      <c r="B115" s="87">
        <v>8506</v>
      </c>
      <c r="C115" s="87">
        <v>9299</v>
      </c>
      <c r="D115" s="87">
        <v>9684</v>
      </c>
      <c r="E115" s="87">
        <v>9322</v>
      </c>
      <c r="F115" s="87">
        <v>10045</v>
      </c>
      <c r="G115" s="87">
        <v>9329</v>
      </c>
      <c r="H115" s="115">
        <v>11644</v>
      </c>
      <c r="I115" s="115">
        <v>12228</v>
      </c>
    </row>
    <row r="116" ht="15">
      <c r="A116" s="11" t="s">
        <v>116</v>
      </c>
      <c r="B116" s="87">
        <v>4410</v>
      </c>
      <c r="C116" s="87">
        <v>4746</v>
      </c>
      <c r="D116" s="87">
        <v>4886</v>
      </c>
      <c r="E116" s="87">
        <v>4938</v>
      </c>
      <c r="F116" s="87">
        <v>5260</v>
      </c>
      <c r="G116" s="87">
        <v>4639</v>
      </c>
      <c r="H116" s="115">
        <v>5028</v>
      </c>
      <c r="I116" s="115">
        <v>5492</v>
      </c>
    </row>
    <row r="117" ht="15">
      <c r="A117" s="11" t="s">
        <v>117</v>
      </c>
      <c r="B117" s="87">
        <v>824</v>
      </c>
      <c r="C117" s="87">
        <v>719</v>
      </c>
      <c r="D117" s="87">
        <v>646</v>
      </c>
      <c r="E117" s="87">
        <v>595</v>
      </c>
      <c r="F117" s="87">
        <v>597</v>
      </c>
      <c r="G117" s="87">
        <v>516</v>
      </c>
      <c r="H117" s="114">
        <v>507</v>
      </c>
      <c r="I117" s="114">
        <v>633</v>
      </c>
    </row>
    <row r="118">
      <c r="A118" s="2" t="s">
        <v>103</v>
      </c>
      <c r="B118" s="111">
        <f>+SUM(B119:B121)</f>
        <v>0</v>
      </c>
      <c r="C118" s="111">
        <f>+SUM(C119:C121)</f>
        <v>0</v>
      </c>
      <c r="D118" s="111">
        <f>+SUM(D119:D121)</f>
        <v>0</v>
      </c>
      <c r="E118" s="111">
        <f>+SUM(E119:E121)</f>
        <v>9242</v>
      </c>
      <c r="F118" s="111">
        <f>+SUM(F119:F121)</f>
        <v>9812</v>
      </c>
      <c r="G118" s="111">
        <f>+SUM(G119:G121)</f>
        <v>9347</v>
      </c>
      <c r="H118" s="111">
        <f>+SUM(H119:H121)</f>
        <v>11456</v>
      </c>
      <c r="I118" s="111">
        <f>+SUM(I119:I121)</f>
        <v>12479</v>
      </c>
    </row>
    <row r="119" ht="15">
      <c r="A119" s="11" t="s">
        <v>115</v>
      </c>
      <c r="B119" s="114"/>
      <c r="C119" s="114"/>
      <c r="D119" s="114"/>
      <c r="E119" s="87">
        <v>5875</v>
      </c>
      <c r="F119" s="87">
        <v>6293</v>
      </c>
      <c r="G119" s="87">
        <v>5892</v>
      </c>
      <c r="H119" s="115">
        <v>6970</v>
      </c>
      <c r="I119" s="115">
        <v>7388</v>
      </c>
    </row>
    <row r="120" ht="15">
      <c r="A120" s="11" t="s">
        <v>116</v>
      </c>
      <c r="B120" s="114"/>
      <c r="C120" s="114"/>
      <c r="D120" s="114"/>
      <c r="E120" s="87">
        <v>2940</v>
      </c>
      <c r="F120" s="87">
        <v>3087</v>
      </c>
      <c r="G120" s="87">
        <v>3053</v>
      </c>
      <c r="H120" s="115">
        <v>3996</v>
      </c>
      <c r="I120" s="115">
        <v>4527</v>
      </c>
    </row>
    <row r="121" ht="15">
      <c r="A121" s="11" t="s">
        <v>117</v>
      </c>
      <c r="B121" s="114"/>
      <c r="C121" s="114"/>
      <c r="D121" s="114"/>
      <c r="E121" s="87">
        <v>427</v>
      </c>
      <c r="F121" s="87">
        <v>432</v>
      </c>
      <c r="G121" s="87">
        <v>402</v>
      </c>
      <c r="H121" s="114">
        <v>490</v>
      </c>
      <c r="I121" s="114">
        <v>564</v>
      </c>
    </row>
    <row r="122" ht="15">
      <c r="A122" s="11" t="s">
        <v>143</v>
      </c>
      <c r="B122" s="111">
        <f>+SUM(B123:B125)</f>
        <v>5705</v>
      </c>
      <c r="C122" s="111">
        <f>+SUM(C123:C125)</f>
        <v>5884</v>
      </c>
      <c r="D122" s="111">
        <f>+SUM(D123:D125)</f>
        <v>6211</v>
      </c>
      <c r="E122" s="111">
        <f>+SUM(E123:E125)</f>
        <v>0</v>
      </c>
      <c r="F122" s="111">
        <f>+SUM(F123:F125)</f>
        <v>0</v>
      </c>
      <c r="G122" s="111">
        <f>+SUM(G123:G125)</f>
        <v>0</v>
      </c>
      <c r="H122" s="114"/>
      <c r="I122" s="114"/>
    </row>
    <row r="123" ht="15">
      <c r="A123" s="11" t="s">
        <v>115</v>
      </c>
      <c r="B123" s="87">
        <v>3876</v>
      </c>
      <c r="C123" s="87">
        <v>3985</v>
      </c>
      <c r="D123" s="87">
        <v>4068</v>
      </c>
      <c r="E123" s="87"/>
      <c r="F123" s="87"/>
      <c r="G123" s="87"/>
      <c r="H123" s="114"/>
      <c r="I123" s="114"/>
    </row>
    <row r="124" ht="15">
      <c r="A124" s="11" t="s">
        <v>116</v>
      </c>
      <c r="B124" s="87">
        <v>1552</v>
      </c>
      <c r="C124" s="87">
        <v>1628</v>
      </c>
      <c r="D124" s="87">
        <v>1868</v>
      </c>
      <c r="E124" s="87"/>
      <c r="F124" s="87"/>
      <c r="G124" s="87"/>
      <c r="H124" s="114"/>
      <c r="I124" s="114"/>
    </row>
    <row r="125" ht="15">
      <c r="A125" s="11" t="s">
        <v>117</v>
      </c>
      <c r="B125" s="87">
        <v>277</v>
      </c>
      <c r="C125" s="87">
        <v>271</v>
      </c>
      <c r="D125" s="87">
        <v>275</v>
      </c>
      <c r="E125" s="87"/>
      <c r="F125" s="87"/>
      <c r="G125" s="87"/>
      <c r="H125" s="114"/>
      <c r="I125" s="114"/>
    </row>
    <row r="126" ht="15">
      <c r="A126" s="11" t="s">
        <v>144</v>
      </c>
      <c r="B126" s="111">
        <f>+SUM(B127:B129)</f>
        <v>1421</v>
      </c>
      <c r="C126" s="111">
        <f>+SUM(C127:C129)</f>
        <v>1431</v>
      </c>
      <c r="D126" s="111">
        <f>+SUM(D127:D129)</f>
        <v>1487</v>
      </c>
      <c r="E126" s="111">
        <f>+SUM(E127:E129)</f>
        <v>0</v>
      </c>
      <c r="F126" s="111">
        <f>+SUM(F127:F129)</f>
        <v>0</v>
      </c>
      <c r="G126" s="111">
        <f>+SUM(G127:G129)</f>
        <v>0</v>
      </c>
      <c r="H126" s="114"/>
      <c r="I126" s="114"/>
    </row>
    <row r="127" ht="15">
      <c r="A127" s="11" t="s">
        <v>115</v>
      </c>
      <c r="B127" s="87">
        <v>827</v>
      </c>
      <c r="C127" s="87">
        <v>882</v>
      </c>
      <c r="D127" s="87">
        <v>927</v>
      </c>
      <c r="E127" s="87"/>
      <c r="F127" s="87"/>
      <c r="G127" s="87"/>
      <c r="H127" s="114"/>
      <c r="I127" s="114"/>
    </row>
    <row r="128" ht="15">
      <c r="A128" s="11" t="s">
        <v>116</v>
      </c>
      <c r="B128" s="87">
        <v>499</v>
      </c>
      <c r="C128" s="87">
        <v>463</v>
      </c>
      <c r="D128" s="87">
        <v>471</v>
      </c>
      <c r="E128" s="87"/>
      <c r="F128" s="87"/>
      <c r="G128" s="87"/>
      <c r="H128" s="114"/>
      <c r="I128" s="114"/>
    </row>
    <row r="129" ht="15">
      <c r="A129" s="11" t="s">
        <v>117</v>
      </c>
      <c r="B129" s="87">
        <v>95</v>
      </c>
      <c r="C129" s="87">
        <v>86</v>
      </c>
      <c r="D129" s="87">
        <v>89</v>
      </c>
      <c r="E129" s="87"/>
      <c r="F129" s="87"/>
      <c r="G129" s="87"/>
      <c r="H129" s="114"/>
      <c r="I129" s="114"/>
    </row>
    <row r="130">
      <c r="A130" s="2" t="s">
        <v>104</v>
      </c>
      <c r="B130" s="111">
        <f>+SUM(B131:B133)</f>
        <v>3067</v>
      </c>
      <c r="C130" s="111">
        <f>+SUM(C131:C133)</f>
        <v>3785</v>
      </c>
      <c r="D130" s="111">
        <f>+SUM(D131:D133)</f>
        <v>4237</v>
      </c>
      <c r="E130" s="111">
        <f>+SUM(E131:E133)</f>
        <v>5134</v>
      </c>
      <c r="F130" s="111">
        <f>+SUM(F131:F133)</f>
        <v>6208</v>
      </c>
      <c r="G130" s="111">
        <f>+SUM(G131:G133)</f>
        <v>6679</v>
      </c>
      <c r="H130" s="111">
        <f>+SUM(H131:H133)</f>
        <v>8290</v>
      </c>
      <c r="I130" s="111">
        <f>+SUM(I131:I133)</f>
        <v>7547</v>
      </c>
    </row>
    <row r="131" ht="15">
      <c r="A131" s="11" t="s">
        <v>115</v>
      </c>
      <c r="B131" s="87">
        <v>2016</v>
      </c>
      <c r="C131" s="87">
        <v>2599</v>
      </c>
      <c r="D131" s="87">
        <v>2920</v>
      </c>
      <c r="E131" s="87">
        <v>3496</v>
      </c>
      <c r="F131" s="87">
        <v>4262</v>
      </c>
      <c r="G131" s="87">
        <v>4635</v>
      </c>
      <c r="H131" s="115">
        <v>5748</v>
      </c>
      <c r="I131" s="115">
        <v>5416</v>
      </c>
    </row>
    <row r="132" ht="15">
      <c r="A132" s="11" t="s">
        <v>116</v>
      </c>
      <c r="B132" s="87">
        <v>925</v>
      </c>
      <c r="C132" s="87">
        <v>1055</v>
      </c>
      <c r="D132" s="87">
        <v>1188</v>
      </c>
      <c r="E132" s="87">
        <v>1508</v>
      </c>
      <c r="F132" s="87">
        <v>1808</v>
      </c>
      <c r="G132" s="87">
        <v>1896</v>
      </c>
      <c r="H132" s="115">
        <v>2347</v>
      </c>
      <c r="I132" s="115">
        <v>1938</v>
      </c>
    </row>
    <row r="133" ht="15">
      <c r="A133" s="11" t="s">
        <v>117</v>
      </c>
      <c r="B133" s="87">
        <v>126</v>
      </c>
      <c r="C133" s="87">
        <v>131</v>
      </c>
      <c r="D133" s="87">
        <v>129</v>
      </c>
      <c r="E133" s="87">
        <v>130</v>
      </c>
      <c r="F133" s="87">
        <v>138</v>
      </c>
      <c r="G133" s="87">
        <v>148</v>
      </c>
      <c r="H133" s="114">
        <v>195</v>
      </c>
      <c r="I133" s="114">
        <v>193</v>
      </c>
    </row>
    <row r="134" ht="15">
      <c r="A134" s="11" t="s">
        <v>145</v>
      </c>
      <c r="B134" s="111">
        <f>+SUM(B135:B137)</f>
        <v>755</v>
      </c>
      <c r="C134" s="111">
        <f>+SUM(C135:C137)</f>
        <v>869</v>
      </c>
      <c r="D134" s="111">
        <f>+SUM(D135:D137)</f>
        <v>1014</v>
      </c>
      <c r="E134" s="111">
        <f>+SUM(E135:E137)</f>
        <v>0</v>
      </c>
      <c r="F134" s="111">
        <f>+SUM(F135:F137)</f>
        <v>0</v>
      </c>
      <c r="G134" s="111">
        <f>+SUM(G135:G137)</f>
        <v>0</v>
      </c>
      <c r="H134" s="111">
        <f>+SUM(H135:H137)</f>
        <v>0</v>
      </c>
      <c r="I134" s="111">
        <f>+SUM(I135:I137)</f>
        <v>0</v>
      </c>
    </row>
    <row r="135" ht="15">
      <c r="A135" s="11" t="s">
        <v>115</v>
      </c>
      <c r="B135" s="87">
        <v>452</v>
      </c>
      <c r="C135" s="87">
        <v>570</v>
      </c>
      <c r="D135" s="87">
        <v>666</v>
      </c>
      <c r="E135" s="87"/>
      <c r="F135" s="87"/>
      <c r="G135" s="87"/>
      <c r="H135" s="114"/>
      <c r="I135" s="114"/>
    </row>
    <row r="136" ht="15">
      <c r="A136" s="11" t="s">
        <v>116</v>
      </c>
      <c r="B136" s="87">
        <v>230</v>
      </c>
      <c r="C136" s="87">
        <v>228</v>
      </c>
      <c r="D136" s="87">
        <v>275</v>
      </c>
      <c r="E136" s="87"/>
      <c r="F136" s="87"/>
      <c r="G136" s="87"/>
      <c r="H136" s="114"/>
      <c r="I136" s="114"/>
    </row>
    <row r="137" ht="15">
      <c r="A137" s="11" t="s">
        <v>117</v>
      </c>
      <c r="B137" s="87">
        <v>73</v>
      </c>
      <c r="C137" s="87">
        <v>71</v>
      </c>
      <c r="D137" s="87">
        <v>73</v>
      </c>
      <c r="E137" s="87"/>
      <c r="F137" s="87"/>
      <c r="G137" s="87"/>
      <c r="H137" s="114"/>
      <c r="I137" s="114"/>
    </row>
    <row r="138" ht="15">
      <c r="A138" s="2" t="s">
        <v>108</v>
      </c>
      <c r="B138" s="111">
        <f>+SUM(B139:B141)</f>
        <v>0</v>
      </c>
      <c r="C138" s="111">
        <f>+SUM(C139:C141)</f>
        <v>0</v>
      </c>
      <c r="D138" s="111">
        <f>+SUM(D139:D141)</f>
        <v>0</v>
      </c>
      <c r="E138" s="111">
        <f>+SUM(E139:E141)</f>
        <v>5166</v>
      </c>
      <c r="F138" s="111">
        <f>+SUM(F139:F141)</f>
        <v>5254</v>
      </c>
      <c r="G138" s="111">
        <f>+SUM(G139:G141)</f>
        <v>5028</v>
      </c>
      <c r="H138" s="111">
        <f>+SUM(H139:H141)</f>
        <v>5343</v>
      </c>
      <c r="I138" s="111">
        <f>+SUM(I139:I141)</f>
        <v>5955</v>
      </c>
    </row>
    <row r="139" ht="15">
      <c r="A139" s="11" t="s">
        <v>115</v>
      </c>
      <c r="B139" s="114"/>
      <c r="C139" s="114"/>
      <c r="D139" s="114"/>
      <c r="E139" s="87">
        <v>3575</v>
      </c>
      <c r="F139" s="87">
        <v>3622</v>
      </c>
      <c r="G139" s="87">
        <v>3449</v>
      </c>
      <c r="H139" s="115">
        <v>3659</v>
      </c>
      <c r="I139" s="115">
        <v>4111</v>
      </c>
    </row>
    <row r="140" ht="15">
      <c r="A140" s="11" t="s">
        <v>116</v>
      </c>
      <c r="B140" s="114"/>
      <c r="C140" s="114"/>
      <c r="D140" s="114"/>
      <c r="E140" s="87">
        <v>1347</v>
      </c>
      <c r="F140" s="87">
        <v>1395</v>
      </c>
      <c r="G140" s="87">
        <v>1365</v>
      </c>
      <c r="H140" s="115">
        <v>1494</v>
      </c>
      <c r="I140" s="115">
        <v>1610</v>
      </c>
    </row>
    <row r="141" ht="15">
      <c r="A141" s="11" t="s">
        <v>117</v>
      </c>
      <c r="B141" s="114"/>
      <c r="C141" s="114"/>
      <c r="D141" s="114"/>
      <c r="E141" s="87">
        <v>244</v>
      </c>
      <c r="F141" s="87">
        <v>237</v>
      </c>
      <c r="G141" s="87">
        <v>214</v>
      </c>
      <c r="H141" s="114">
        <v>190</v>
      </c>
      <c r="I141" s="114">
        <v>234</v>
      </c>
    </row>
    <row r="142" ht="15">
      <c r="A142" s="11" t="s">
        <v>146</v>
      </c>
      <c r="B142" s="111">
        <f>+SUM(B143:B145)</f>
        <v>3898</v>
      </c>
      <c r="C142" s="111">
        <f>+SUM(C143:C145)</f>
        <v>3701</v>
      </c>
      <c r="D142" s="111">
        <f>+SUM(D143:D145)</f>
        <v>3995</v>
      </c>
      <c r="E142" s="111">
        <f>+SUM(E143:E145)</f>
        <v>0</v>
      </c>
      <c r="F142" s="111">
        <f>+SUM(F143:F145)</f>
        <v>0</v>
      </c>
      <c r="G142" s="111">
        <f>+SUM(G143:G145)</f>
        <v>0</v>
      </c>
      <c r="H142" s="111">
        <f>+SUM(H143:H145)</f>
        <v>0</v>
      </c>
      <c r="I142" s="111">
        <f>+SUM(I143:I145)</f>
        <v>0</v>
      </c>
      <c r="J142" s="3"/>
    </row>
    <row r="143" ht="15">
      <c r="A143" s="11" t="s">
        <v>115</v>
      </c>
      <c r="B143" s="87">
        <v>2641</v>
      </c>
      <c r="C143" s="87">
        <v>2536</v>
      </c>
      <c r="D143" s="87">
        <v>2816</v>
      </c>
      <c r="E143" s="113"/>
      <c r="F143" s="113"/>
      <c r="G143" s="87"/>
      <c r="H143" s="114"/>
      <c r="I143" s="114"/>
    </row>
    <row r="144" ht="15">
      <c r="A144" s="11" t="s">
        <v>116</v>
      </c>
      <c r="B144" s="87">
        <v>1021</v>
      </c>
      <c r="C144" s="87">
        <v>947</v>
      </c>
      <c r="D144" s="87">
        <v>966</v>
      </c>
      <c r="E144" s="113"/>
      <c r="F144" s="113"/>
      <c r="G144" s="87"/>
      <c r="H144" s="114"/>
      <c r="I144" s="114"/>
    </row>
    <row r="145" ht="15">
      <c r="A145" s="11" t="s">
        <v>117</v>
      </c>
      <c r="B145" s="87">
        <v>236</v>
      </c>
      <c r="C145" s="87">
        <v>218</v>
      </c>
      <c r="D145" s="87">
        <v>213</v>
      </c>
      <c r="E145" s="113"/>
      <c r="F145" s="113"/>
      <c r="G145" s="87"/>
      <c r="H145" s="114"/>
      <c r="I145" s="114"/>
    </row>
    <row r="146" ht="15">
      <c r="A146" s="2" t="s">
        <v>109</v>
      </c>
      <c r="B146" s="113">
        <v>115</v>
      </c>
      <c r="C146" s="113">
        <v>73</v>
      </c>
      <c r="D146" s="113">
        <v>73</v>
      </c>
      <c r="E146" s="113">
        <v>88</v>
      </c>
      <c r="F146" s="113">
        <v>42</v>
      </c>
      <c r="G146" s="113">
        <v>30</v>
      </c>
      <c r="H146" s="111">
        <v>25</v>
      </c>
      <c r="I146" s="111">
        <v>102</v>
      </c>
    </row>
    <row r="147" ht="15">
      <c r="A147" s="4" t="s">
        <v>105</v>
      </c>
      <c r="B147" s="118">
        <f>+B114+B118+B122+B126+B130+B134+B138+B142+B146</f>
        <v>28701</v>
      </c>
      <c r="C147" s="118">
        <f>+C114+C118+C122+C126+C130+C134+C138+C142+C146</f>
        <v>30507</v>
      </c>
      <c r="D147" s="118">
        <f>+D114+D118+D122+D126+D130+D134+D138+D142+D146</f>
        <v>32233</v>
      </c>
      <c r="E147" s="118">
        <f>+E114+E118+E122+E126+E130+E134+E138+E142+E146</f>
        <v>34485</v>
      </c>
      <c r="F147" s="118">
        <f>+F114+F118+F122+F126+F130+F134+F138+F142+F146</f>
        <v>37218</v>
      </c>
      <c r="G147" s="118">
        <f>+G114+G118+G122+G126+G130+G134+G138+G142+G146</f>
        <v>35568</v>
      </c>
      <c r="H147" s="118">
        <f>+H114+H118+H122+H126+H130+H134+H138+H142+H146</f>
        <v>42293</v>
      </c>
      <c r="I147" s="118">
        <f>+I114+I118+I122+I126+I130+I134+I138+I142+I146</f>
        <v>44436</v>
      </c>
    </row>
    <row r="148" ht="15">
      <c r="A148" s="2" t="s">
        <v>106</v>
      </c>
      <c r="B148" s="113">
        <v>1982</v>
      </c>
      <c r="C148" s="111">
        <v>1955</v>
      </c>
      <c r="D148" s="111">
        <v>2042</v>
      </c>
      <c r="E148" s="111">
        <v>1886</v>
      </c>
      <c r="F148" s="111">
        <f>SUM(F149:F152)</f>
        <v>1906</v>
      </c>
      <c r="G148" s="111">
        <f>SUM(G149:G152)</f>
        <v>1846</v>
      </c>
      <c r="H148" s="111">
        <f>+SUM(H149:H152)</f>
        <v>2205</v>
      </c>
      <c r="I148" s="111">
        <f>+SUM(I149:I152)</f>
        <v>2346</v>
      </c>
    </row>
    <row r="149">
      <c r="A149" s="11" t="s">
        <v>115</v>
      </c>
      <c r="B149" s="111"/>
      <c r="C149" s="111"/>
      <c r="D149" s="119"/>
      <c r="E149" s="119"/>
      <c r="F149" s="111">
        <v>1658</v>
      </c>
      <c r="G149" s="111">
        <v>1642</v>
      </c>
      <c r="H149" s="111">
        <v>1986</v>
      </c>
      <c r="I149" s="111">
        <v>2094</v>
      </c>
    </row>
    <row r="150">
      <c r="A150" s="11" t="s">
        <v>116</v>
      </c>
      <c r="B150" s="111"/>
      <c r="C150" s="111"/>
      <c r="D150" s="111"/>
      <c r="E150" s="111"/>
      <c r="F150" s="111">
        <v>118</v>
      </c>
      <c r="G150" s="111">
        <v>89</v>
      </c>
      <c r="H150" s="111">
        <v>104</v>
      </c>
      <c r="I150" s="111">
        <v>103</v>
      </c>
    </row>
    <row r="151">
      <c r="A151" s="11" t="s">
        <v>117</v>
      </c>
      <c r="B151" s="111"/>
      <c r="C151" s="111"/>
      <c r="D151" s="111"/>
      <c r="E151" s="111"/>
      <c r="F151" s="111">
        <v>24</v>
      </c>
      <c r="G151" s="111">
        <v>25</v>
      </c>
      <c r="H151" s="111">
        <v>29</v>
      </c>
      <c r="I151" s="111">
        <v>26</v>
      </c>
    </row>
    <row r="152" ht="15">
      <c r="A152" s="11" t="s">
        <v>123</v>
      </c>
      <c r="B152" s="111"/>
      <c r="C152" s="111"/>
      <c r="D152" s="111"/>
      <c r="E152" s="111"/>
      <c r="F152" s="111">
        <v>106</v>
      </c>
      <c r="G152" s="111">
        <v>90</v>
      </c>
      <c r="H152" s="111">
        <v>86</v>
      </c>
      <c r="I152" s="111">
        <v>123</v>
      </c>
    </row>
    <row r="153" ht="15">
      <c r="A153" s="2" t="s">
        <v>110</v>
      </c>
      <c r="B153" s="113">
        <v>-82</v>
      </c>
      <c r="C153" s="113">
        <v>-86</v>
      </c>
      <c r="D153" s="113">
        <v>75</v>
      </c>
      <c r="E153" s="113">
        <v>26</v>
      </c>
      <c r="F153" s="113">
        <v>-7</v>
      </c>
      <c r="G153" s="113">
        <v>-11</v>
      </c>
      <c r="H153" s="111">
        <v>40</v>
      </c>
      <c r="I153" s="111">
        <v>-72</v>
      </c>
    </row>
    <row r="154" ht="15">
      <c r="A154" s="6" t="s">
        <v>107</v>
      </c>
      <c r="B154" s="112">
        <f>+B147+B148+B153</f>
        <v>30601</v>
      </c>
      <c r="C154" s="112">
        <f>+C147+C148+C153</f>
        <v>32376</v>
      </c>
      <c r="D154" s="112">
        <f>+D147+D148+D153</f>
        <v>34350</v>
      </c>
      <c r="E154" s="112">
        <f>+E147+E148+E153</f>
        <v>36397</v>
      </c>
      <c r="F154" s="112">
        <f>+F147+F148+F153</f>
        <v>39117</v>
      </c>
      <c r="G154" s="112">
        <f>+G147+G148+G153</f>
        <v>37403</v>
      </c>
      <c r="H154" s="112">
        <f>+H147+H148+H153</f>
        <v>44538</v>
      </c>
      <c r="I154" s="112">
        <f>+I147+I148+I153</f>
        <v>46710</v>
      </c>
    </row>
    <row r="155" ht="15" customFormat="1" s="12">
      <c r="A155" s="12" t="s">
        <v>113</v>
      </c>
      <c r="B155" s="116">
        <f>+I154-I2</f>
        <v>0</v>
      </c>
      <c r="C155" s="116">
        <f>+C154-C2</f>
        <v>0</v>
      </c>
      <c r="D155" s="116">
        <f>+D154-D2</f>
        <v>0</v>
      </c>
      <c r="E155" s="116">
        <f>+E154-E2</f>
        <v>0</v>
      </c>
      <c r="F155" s="116">
        <f>+F154-F2</f>
        <v>0</v>
      </c>
      <c r="G155" s="116">
        <f>+G154-G2</f>
        <v>0</v>
      </c>
      <c r="H155" s="116">
        <f>+H154-H2</f>
        <v>0</v>
      </c>
      <c r="I155" s="120"/>
    </row>
    <row r="156">
      <c r="A156" s="1" t="s">
        <v>112</v>
      </c>
      <c r="B156" s="114"/>
      <c r="C156" s="114"/>
      <c r="D156" s="114"/>
      <c r="E156" s="114"/>
      <c r="F156" s="114"/>
      <c r="G156" s="114"/>
      <c r="H156" s="114"/>
      <c r="I156" s="114"/>
    </row>
    <row r="157" ht="15">
      <c r="A157" s="2" t="s">
        <v>102</v>
      </c>
      <c r="B157" s="113">
        <v>3645</v>
      </c>
      <c r="C157" s="113">
        <v>3763</v>
      </c>
      <c r="D157" s="113">
        <v>3875</v>
      </c>
      <c r="E157" s="87">
        <v>3600</v>
      </c>
      <c r="F157" s="87">
        <v>3925</v>
      </c>
      <c r="G157" s="87">
        <v>2899</v>
      </c>
      <c r="H157" s="113">
        <v>5089</v>
      </c>
      <c r="I157" s="113">
        <v>5114</v>
      </c>
    </row>
    <row r="158" ht="15">
      <c r="A158" s="2" t="s">
        <v>103</v>
      </c>
      <c r="B158" s="113"/>
      <c r="C158" s="113"/>
      <c r="D158" s="113"/>
      <c r="E158" s="87">
        <v>1587</v>
      </c>
      <c r="F158" s="87">
        <v>1995</v>
      </c>
      <c r="G158" s="87">
        <v>1541</v>
      </c>
      <c r="H158" s="113">
        <v>2435</v>
      </c>
      <c r="I158" s="113">
        <v>3293</v>
      </c>
    </row>
    <row r="159" ht="15">
      <c r="A159" s="2" t="s">
        <v>143</v>
      </c>
      <c r="B159" s="113">
        <v>1275</v>
      </c>
      <c r="C159" s="113">
        <v>1434</v>
      </c>
      <c r="D159" s="113">
        <v>1203</v>
      </c>
      <c r="E159" s="113"/>
      <c r="F159" s="113"/>
      <c r="G159" s="87"/>
      <c r="H159" s="113"/>
      <c r="I159" s="113"/>
    </row>
    <row r="160" ht="15">
      <c r="A160" s="2" t="s">
        <v>144</v>
      </c>
      <c r="B160" s="113">
        <v>249</v>
      </c>
      <c r="C160" s="113">
        <v>289</v>
      </c>
      <c r="D160" s="113">
        <v>244</v>
      </c>
      <c r="E160" s="113"/>
      <c r="F160" s="113"/>
      <c r="G160" s="87"/>
      <c r="H160" s="113"/>
      <c r="I160" s="113"/>
    </row>
    <row r="161" ht="15">
      <c r="A161" s="2" t="s">
        <v>104</v>
      </c>
      <c r="B161" s="113">
        <v>993</v>
      </c>
      <c r="C161" s="113">
        <v>1372</v>
      </c>
      <c r="D161" s="113">
        <v>1507</v>
      </c>
      <c r="E161" s="87">
        <v>1807</v>
      </c>
      <c r="F161" s="87">
        <v>2376</v>
      </c>
      <c r="G161" s="87">
        <v>2490</v>
      </c>
      <c r="H161" s="113">
        <v>3243</v>
      </c>
      <c r="I161" s="113">
        <v>2365</v>
      </c>
    </row>
    <row r="162" ht="15">
      <c r="A162" s="2" t="s">
        <v>108</v>
      </c>
      <c r="B162" s="113"/>
      <c r="C162" s="113"/>
      <c r="D162" s="113"/>
      <c r="E162" s="87">
        <v>1189</v>
      </c>
      <c r="F162" s="87">
        <v>1323</v>
      </c>
      <c r="G162" s="87">
        <v>1184</v>
      </c>
      <c r="H162" s="113">
        <v>1530</v>
      </c>
      <c r="I162" s="113">
        <v>1896</v>
      </c>
    </row>
    <row r="163" ht="15">
      <c r="A163" s="2" t="s">
        <v>145</v>
      </c>
      <c r="B163" s="113">
        <v>100</v>
      </c>
      <c r="C163" s="113">
        <v>174</v>
      </c>
      <c r="D163" s="113">
        <v>224</v>
      </c>
      <c r="E163" s="113"/>
      <c r="F163" s="113"/>
      <c r="G163" s="87"/>
      <c r="H163" s="113"/>
      <c r="I163" s="113"/>
    </row>
    <row r="164" ht="15">
      <c r="A164" s="2" t="s">
        <v>146</v>
      </c>
      <c r="B164" s="113">
        <v>818</v>
      </c>
      <c r="C164" s="113">
        <v>892</v>
      </c>
      <c r="D164" s="113">
        <v>816</v>
      </c>
      <c r="E164" s="113"/>
      <c r="F164" s="113"/>
      <c r="G164" s="87"/>
      <c r="H164" s="113"/>
      <c r="I164" s="113"/>
    </row>
    <row r="165" ht="15">
      <c r="A165" s="2" t="s">
        <v>109</v>
      </c>
      <c r="B165" s="113">
        <v>-2267</v>
      </c>
      <c r="C165" s="113">
        <v>-2596</v>
      </c>
      <c r="D165" s="121">
        <v>-2677</v>
      </c>
      <c r="E165" s="87">
        <v>-2658</v>
      </c>
      <c r="F165" s="87">
        <v>-3262</v>
      </c>
      <c r="G165" s="87">
        <v>-3468</v>
      </c>
      <c r="H165" s="113">
        <v>-3656</v>
      </c>
      <c r="I165" s="113">
        <v>-4262</v>
      </c>
    </row>
    <row r="166">
      <c r="A166" s="4" t="s">
        <v>105</v>
      </c>
      <c r="B166" s="112">
        <f>+SUM(B157:B165)</f>
        <v>4813</v>
      </c>
      <c r="C166" s="112">
        <f>+SUM(C157:C165)</f>
        <v>5328</v>
      </c>
      <c r="D166" s="112">
        <f>+SUM(D157:D165)</f>
        <v>5192</v>
      </c>
      <c r="E166" s="112">
        <f>+SUM(E157:E165)</f>
        <v>5525</v>
      </c>
      <c r="F166" s="112">
        <f>+SUM(F157:F165)</f>
        <v>6357</v>
      </c>
      <c r="G166" s="112">
        <f>+SUM(G157:G165)</f>
        <v>4646</v>
      </c>
      <c r="H166" s="112">
        <f>+SUM(H157:H165)</f>
        <v>8641</v>
      </c>
      <c r="I166" s="112">
        <f>+SUM(I157:I165)</f>
        <v>8406</v>
      </c>
    </row>
    <row r="167" ht="15">
      <c r="A167" s="2" t="s">
        <v>106</v>
      </c>
      <c r="B167" s="113">
        <v>517</v>
      </c>
      <c r="C167" s="113">
        <v>487</v>
      </c>
      <c r="D167" s="113">
        <v>477</v>
      </c>
      <c r="E167" s="87">
        <v>310</v>
      </c>
      <c r="F167" s="87">
        <v>303</v>
      </c>
      <c r="G167" s="87">
        <v>297</v>
      </c>
      <c r="H167" s="111">
        <v>543</v>
      </c>
      <c r="I167" s="111">
        <v>669</v>
      </c>
    </row>
    <row r="168" ht="15">
      <c r="A168" s="2" t="s">
        <v>110</v>
      </c>
      <c r="B168" s="113">
        <v>-1097</v>
      </c>
      <c r="C168" s="113">
        <v>-1173</v>
      </c>
      <c r="D168" s="113">
        <v>-724</v>
      </c>
      <c r="E168" s="87">
        <v>-1456</v>
      </c>
      <c r="F168" s="87">
        <v>-1810</v>
      </c>
      <c r="G168" s="87">
        <v>-1967</v>
      </c>
      <c r="H168" s="111">
        <v>-2261</v>
      </c>
      <c r="I168" s="111">
        <v>-2219</v>
      </c>
    </row>
    <row r="169" ht="15">
      <c r="A169" s="6" t="s">
        <v>114</v>
      </c>
      <c r="B169" s="112">
        <f>+SUM(B166:B168)</f>
        <v>4233</v>
      </c>
      <c r="C169" s="112">
        <f>+SUM(C166:C168)</f>
        <v>4642</v>
      </c>
      <c r="D169" s="112">
        <f>+SUM(D166:D168)</f>
        <v>4945</v>
      </c>
      <c r="E169" s="112">
        <f>+SUM(E166:E168)</f>
        <v>4379</v>
      </c>
      <c r="F169" s="112">
        <f>+SUM(F166:F168)</f>
        <v>4850</v>
      </c>
      <c r="G169" s="112">
        <f>+SUM(G166:G168)</f>
        <v>2976</v>
      </c>
      <c r="H169" s="112">
        <f>+SUM(H166:H168)</f>
        <v>6923</v>
      </c>
      <c r="I169" s="112">
        <f>+SUM(I166:I168)</f>
        <v>6856</v>
      </c>
    </row>
    <row r="170" ht="15" customFormat="1" s="12">
      <c r="A170" s="12" t="s">
        <v>113</v>
      </c>
      <c r="B170" s="116">
        <f>+B169-B10-B8</f>
        <v>0</v>
      </c>
      <c r="C170" s="116">
        <f>+C169-C10-C8</f>
        <v>0</v>
      </c>
      <c r="D170" s="116">
        <f>+D169-D10-D8</f>
        <v>0</v>
      </c>
      <c r="E170" s="116">
        <f>+E169-E10-E8</f>
        <v>0</v>
      </c>
      <c r="F170" s="116">
        <f>+F169-F10-F8</f>
        <v>0</v>
      </c>
      <c r="G170" s="116">
        <f>+G169-G10-G8</f>
        <v>0</v>
      </c>
      <c r="H170" s="116">
        <f>+H169-H10-H8</f>
        <v>0</v>
      </c>
      <c r="I170" s="116">
        <f>+I169-I10-I8</f>
        <v>0</v>
      </c>
    </row>
    <row r="171">
      <c r="A171" s="1" t="s">
        <v>119</v>
      </c>
      <c r="B171" s="114"/>
      <c r="C171" s="114"/>
      <c r="D171" s="114"/>
      <c r="E171" s="114"/>
      <c r="F171" s="114"/>
      <c r="G171" s="114"/>
      <c r="H171" s="114"/>
      <c r="I171" s="114"/>
    </row>
    <row r="172" ht="15">
      <c r="A172" s="2" t="s">
        <v>102</v>
      </c>
      <c r="B172" s="102">
        <v>632</v>
      </c>
      <c r="C172" s="102">
        <v>742</v>
      </c>
      <c r="D172" s="102">
        <v>819</v>
      </c>
      <c r="E172" s="102">
        <v>848</v>
      </c>
      <c r="F172" s="102">
        <v>814</v>
      </c>
      <c r="G172" s="102">
        <v>645</v>
      </c>
      <c r="H172" s="111">
        <v>617</v>
      </c>
      <c r="I172" s="111">
        <v>639</v>
      </c>
    </row>
    <row r="173" ht="15">
      <c r="A173" s="2" t="s">
        <v>103</v>
      </c>
      <c r="B173" s="103"/>
      <c r="C173" s="103"/>
      <c r="D173" s="102">
        <v>709</v>
      </c>
      <c r="E173" s="102">
        <v>849</v>
      </c>
      <c r="F173" s="102">
        <v>929</v>
      </c>
      <c r="G173" s="102">
        <v>885</v>
      </c>
      <c r="H173" s="111">
        <v>982</v>
      </c>
      <c r="I173" s="111">
        <v>920</v>
      </c>
    </row>
    <row r="174" ht="15">
      <c r="A174" s="2" t="s">
        <v>143</v>
      </c>
      <c r="B174" s="102">
        <v>451</v>
      </c>
      <c r="C174" s="102">
        <v>589</v>
      </c>
      <c r="D174" s="103"/>
      <c r="E174" s="103"/>
      <c r="F174" s="103"/>
      <c r="G174" s="103"/>
      <c r="H174" s="111"/>
      <c r="I174" s="111"/>
    </row>
    <row r="175" ht="15">
      <c r="A175" s="2" t="s">
        <v>144</v>
      </c>
      <c r="B175" s="102">
        <v>47</v>
      </c>
      <c r="C175" s="102">
        <v>50</v>
      </c>
      <c r="D175" s="103"/>
      <c r="E175" s="103"/>
      <c r="F175" s="103"/>
      <c r="G175" s="103"/>
      <c r="H175" s="111"/>
      <c r="I175" s="111"/>
    </row>
    <row r="176" ht="15">
      <c r="A176" s="2" t="s">
        <v>104</v>
      </c>
      <c r="B176" s="102">
        <v>254</v>
      </c>
      <c r="C176" s="102">
        <v>234</v>
      </c>
      <c r="D176" s="102">
        <v>225</v>
      </c>
      <c r="E176" s="102">
        <v>256</v>
      </c>
      <c r="F176" s="102">
        <v>237</v>
      </c>
      <c r="G176" s="102">
        <v>214</v>
      </c>
      <c r="H176" s="111">
        <v>288</v>
      </c>
      <c r="I176" s="111">
        <v>303</v>
      </c>
    </row>
    <row r="177" ht="15">
      <c r="A177" s="2" t="s">
        <v>120</v>
      </c>
      <c r="B177" s="102">
        <v>205</v>
      </c>
      <c r="C177" s="102">
        <v>223</v>
      </c>
      <c r="D177" s="102">
        <v>340</v>
      </c>
      <c r="E177" s="102">
        <v>339</v>
      </c>
      <c r="F177" s="102">
        <v>326</v>
      </c>
      <c r="G177" s="102">
        <v>296</v>
      </c>
      <c r="H177" s="111">
        <v>304</v>
      </c>
      <c r="I177" s="111">
        <v>274</v>
      </c>
    </row>
    <row r="178" ht="15">
      <c r="A178" s="2" t="s">
        <v>145</v>
      </c>
      <c r="B178" s="102">
        <v>103</v>
      </c>
      <c r="C178" s="102">
        <v>109</v>
      </c>
      <c r="D178" s="103"/>
      <c r="E178" s="103"/>
      <c r="F178" s="103"/>
      <c r="G178" s="103"/>
      <c r="H178" s="111"/>
      <c r="I178" s="111"/>
    </row>
    <row r="179" ht="15">
      <c r="A179" s="2" t="s">
        <v>146</v>
      </c>
      <c r="B179" s="102">
        <v>484</v>
      </c>
      <c r="C179" s="102">
        <v>511</v>
      </c>
      <c r="D179" s="103"/>
      <c r="E179" s="103"/>
      <c r="F179" s="103"/>
      <c r="G179" s="103"/>
      <c r="H179" s="111"/>
      <c r="I179" s="111"/>
    </row>
    <row r="180" ht="15">
      <c r="A180" s="2" t="s">
        <v>109</v>
      </c>
      <c r="B180" s="111"/>
      <c r="C180" s="111"/>
      <c r="D180" s="102">
        <v>533</v>
      </c>
      <c r="E180" s="102">
        <v>597</v>
      </c>
      <c r="F180" s="102">
        <v>665</v>
      </c>
      <c r="G180" s="102">
        <v>830</v>
      </c>
      <c r="H180" s="111">
        <v>780</v>
      </c>
      <c r="I180" s="111">
        <v>789</v>
      </c>
    </row>
    <row r="181">
      <c r="A181" s="4" t="s">
        <v>121</v>
      </c>
      <c r="B181" s="112">
        <f>+SUM(B172:B180)</f>
        <v>2176</v>
      </c>
      <c r="C181" s="112">
        <f>+SUM(C172:C180)</f>
        <v>2458</v>
      </c>
      <c r="D181" s="112">
        <f>+SUM(D172:D180)</f>
        <v>2626</v>
      </c>
      <c r="E181" s="112">
        <f>+SUM(E172:E180)</f>
        <v>2889</v>
      </c>
      <c r="F181" s="112">
        <f>+SUM(F172:F180)</f>
        <v>2971</v>
      </c>
      <c r="G181" s="112">
        <f>+SUM(G172:G180)</f>
        <v>2870</v>
      </c>
      <c r="H181" s="112">
        <f>+SUM(H172:H180)</f>
        <v>2971</v>
      </c>
      <c r="I181" s="112">
        <f>+SUM(I172:I180)</f>
        <v>2925</v>
      </c>
    </row>
    <row r="182">
      <c r="A182" s="2" t="s">
        <v>106</v>
      </c>
      <c r="B182" s="111">
        <v>122</v>
      </c>
      <c r="C182" s="111">
        <v>125</v>
      </c>
      <c r="D182" s="111">
        <v>125</v>
      </c>
      <c r="E182" s="111">
        <v>115</v>
      </c>
      <c r="F182" s="111">
        <v>100</v>
      </c>
      <c r="G182" s="111">
        <v>80</v>
      </c>
      <c r="H182" s="111">
        <v>63</v>
      </c>
      <c r="I182" s="111">
        <v>49</v>
      </c>
    </row>
    <row r="183">
      <c r="A183" s="2" t="s">
        <v>110</v>
      </c>
      <c r="B183" s="111">
        <v>713</v>
      </c>
      <c r="C183" s="111">
        <v>937</v>
      </c>
      <c r="D183" s="111">
        <v>1238</v>
      </c>
      <c r="E183" s="111">
        <v>1450</v>
      </c>
      <c r="F183" s="111">
        <v>1673</v>
      </c>
      <c r="G183" s="111">
        <v>1916</v>
      </c>
      <c r="H183" s="111">
        <v>1870</v>
      </c>
      <c r="I183" s="111">
        <v>1817</v>
      </c>
    </row>
    <row r="184" ht="15">
      <c r="A184" s="6" t="s">
        <v>122</v>
      </c>
      <c r="B184" s="112">
        <f>+SUM(B181:B183)</f>
        <v>3011</v>
      </c>
      <c r="C184" s="112">
        <f>+SUM(C181:C183)</f>
        <v>3520</v>
      </c>
      <c r="D184" s="112">
        <f>+SUM(D181:D183)</f>
        <v>3989</v>
      </c>
      <c r="E184" s="112">
        <f>+SUM(E181:E183)</f>
        <v>4454</v>
      </c>
      <c r="F184" s="112">
        <f>+SUM(F181:F183)</f>
        <v>4744</v>
      </c>
      <c r="G184" s="112">
        <f>+SUM(G181:G183)</f>
        <v>4866</v>
      </c>
      <c r="H184" s="112">
        <f>+SUM(H181:H183)</f>
        <v>4904</v>
      </c>
      <c r="I184" s="112">
        <f>+SUM(I181:I183)</f>
        <v>4791</v>
      </c>
    </row>
    <row r="185" ht="15">
      <c r="A185" s="12" t="s">
        <v>113</v>
      </c>
      <c r="B185" s="116">
        <f>+B184-B33</f>
        <v>0</v>
      </c>
      <c r="C185" s="116">
        <f>+C184-C33</f>
        <v>0</v>
      </c>
      <c r="D185" s="116">
        <f>+D184-D33</f>
        <v>0</v>
      </c>
      <c r="E185" s="116">
        <f>+E184-E33</f>
        <v>0</v>
      </c>
      <c r="F185" s="116">
        <f>+F184-F33</f>
        <v>0</v>
      </c>
      <c r="G185" s="116">
        <f>+G184-G33</f>
        <v>0</v>
      </c>
      <c r="H185" s="116">
        <f>+H184-H33</f>
        <v>0</v>
      </c>
      <c r="I185" s="116">
        <f>+I184-I33</f>
        <v>0</v>
      </c>
    </row>
    <row r="186">
      <c r="A186" s="1" t="s">
        <v>124</v>
      </c>
      <c r="B186" s="114"/>
      <c r="C186" s="114"/>
      <c r="D186" s="114"/>
      <c r="E186" s="114"/>
      <c r="F186" s="114"/>
      <c r="G186" s="114"/>
      <c r="H186" s="114"/>
      <c r="I186" s="114"/>
    </row>
    <row r="187" ht="15">
      <c r="A187" s="2" t="s">
        <v>102</v>
      </c>
      <c r="B187" s="102">
        <v>208</v>
      </c>
      <c r="C187" s="102">
        <v>242</v>
      </c>
      <c r="D187" s="111"/>
      <c r="E187" s="104">
        <v>196</v>
      </c>
      <c r="F187" s="104">
        <v>117</v>
      </c>
      <c r="G187" s="104">
        <v>110</v>
      </c>
      <c r="H187" s="111">
        <v>98</v>
      </c>
      <c r="I187" s="111">
        <v>146</v>
      </c>
    </row>
    <row r="188" ht="15">
      <c r="A188" s="2" t="s">
        <v>103</v>
      </c>
      <c r="B188" s="103"/>
      <c r="C188" s="103"/>
      <c r="D188" s="111"/>
      <c r="E188" s="104">
        <v>240</v>
      </c>
      <c r="F188" s="104">
        <v>233</v>
      </c>
      <c r="G188" s="104">
        <v>139</v>
      </c>
      <c r="H188" s="111">
        <v>153</v>
      </c>
      <c r="I188" s="111">
        <v>197</v>
      </c>
    </row>
    <row r="189" ht="15">
      <c r="A189" s="2" t="s">
        <v>143</v>
      </c>
      <c r="B189" s="102">
        <v>216</v>
      </c>
      <c r="C189" s="102">
        <v>215</v>
      </c>
      <c r="D189" s="111"/>
      <c r="E189" s="103"/>
      <c r="F189" s="103"/>
      <c r="G189" s="103"/>
      <c r="H189" s="111"/>
      <c r="I189" s="111"/>
    </row>
    <row r="190" ht="15">
      <c r="A190" s="2" t="s">
        <v>144</v>
      </c>
      <c r="B190" s="102">
        <v>20</v>
      </c>
      <c r="C190" s="102">
        <v>17</v>
      </c>
      <c r="D190" s="111"/>
      <c r="E190" s="103"/>
      <c r="F190" s="103"/>
      <c r="G190" s="103"/>
      <c r="H190" s="111"/>
      <c r="I190" s="111"/>
    </row>
    <row r="191" ht="15">
      <c r="A191" s="2" t="s">
        <v>104</v>
      </c>
      <c r="B191" s="102">
        <v>69</v>
      </c>
      <c r="C191" s="102">
        <v>44</v>
      </c>
      <c r="D191" s="111"/>
      <c r="E191" s="104">
        <v>76</v>
      </c>
      <c r="F191" s="104">
        <v>49</v>
      </c>
      <c r="G191" s="104">
        <v>28</v>
      </c>
      <c r="H191" s="111">
        <v>94</v>
      </c>
      <c r="I191" s="111">
        <v>78</v>
      </c>
    </row>
    <row r="192" ht="15">
      <c r="A192" s="2" t="s">
        <v>120</v>
      </c>
      <c r="B192" s="103"/>
      <c r="C192" s="103"/>
      <c r="D192" s="111"/>
      <c r="E192" s="104">
        <v>49</v>
      </c>
      <c r="F192" s="104">
        <v>47</v>
      </c>
      <c r="G192" s="104">
        <v>41</v>
      </c>
      <c r="H192" s="111">
        <v>54</v>
      </c>
      <c r="I192" s="111">
        <v>56</v>
      </c>
    </row>
    <row r="193" ht="15">
      <c r="A193" s="2" t="s">
        <v>145</v>
      </c>
      <c r="B193" s="102">
        <v>15</v>
      </c>
      <c r="C193" s="102">
        <v>13</v>
      </c>
      <c r="D193" s="111"/>
      <c r="E193" s="103"/>
      <c r="F193" s="103"/>
      <c r="G193" s="103"/>
      <c r="H193" s="111"/>
      <c r="I193" s="111"/>
    </row>
    <row r="194" ht="15">
      <c r="A194" s="2" t="s">
        <v>146</v>
      </c>
      <c r="B194" s="102">
        <v>37</v>
      </c>
      <c r="C194" s="102">
        <v>51</v>
      </c>
      <c r="D194" s="111"/>
      <c r="E194" s="103"/>
      <c r="F194" s="103"/>
      <c r="G194" s="103"/>
      <c r="H194" s="111"/>
      <c r="I194" s="111"/>
    </row>
    <row r="195" ht="15">
      <c r="A195" s="2" t="s">
        <v>109</v>
      </c>
      <c r="B195" s="102">
        <v>225</v>
      </c>
      <c r="C195" s="102">
        <v>258</v>
      </c>
      <c r="D195" s="111"/>
      <c r="E195" s="104">
        <v>286</v>
      </c>
      <c r="F195" s="104">
        <v>278</v>
      </c>
      <c r="G195" s="104">
        <v>438</v>
      </c>
      <c r="H195" s="111">
        <v>278</v>
      </c>
      <c r="I195" s="111">
        <v>222</v>
      </c>
    </row>
    <row r="196">
      <c r="A196" s="4" t="s">
        <v>121</v>
      </c>
      <c r="B196" s="112">
        <f>+SUM(B187:B195)</f>
        <v>790</v>
      </c>
      <c r="C196" s="112">
        <f>+SUM(C187:C195)</f>
        <v>840</v>
      </c>
      <c r="D196" s="112">
        <f>+SUM(D187:D195)</f>
        <v>0</v>
      </c>
      <c r="E196" s="112">
        <f>+SUM(E187:E195)</f>
        <v>847</v>
      </c>
      <c r="F196" s="112">
        <f>+SUM(F187:F195)</f>
        <v>724</v>
      </c>
      <c r="G196" s="112">
        <f>+SUM(G187:G195)</f>
        <v>756</v>
      </c>
      <c r="H196" s="112">
        <f>+SUM(H187:H195)</f>
        <v>677</v>
      </c>
      <c r="I196" s="112">
        <f>+SUM(I187:I195)</f>
        <v>699</v>
      </c>
    </row>
    <row r="197">
      <c r="A197" s="2" t="s">
        <v>106</v>
      </c>
      <c r="B197" s="111"/>
      <c r="C197" s="111"/>
      <c r="D197" s="111"/>
      <c r="E197" s="111">
        <v>22</v>
      </c>
      <c r="F197" s="111">
        <v>18</v>
      </c>
      <c r="G197" s="111">
        <v>12</v>
      </c>
      <c r="H197" s="111">
        <v>7</v>
      </c>
      <c r="I197" s="111">
        <v>9</v>
      </c>
    </row>
    <row r="198">
      <c r="A198" s="2" t="s">
        <v>110</v>
      </c>
      <c r="B198" s="111">
        <f>-(SUM(B196:B197)+B84)</f>
        <v>173</v>
      </c>
      <c r="C198" s="111">
        <f>-(SUM(C196:C197)+C84)</f>
        <v>303</v>
      </c>
      <c r="D198" s="111">
        <f>-(SUM(D196:D197)+D84)</f>
        <v>1105</v>
      </c>
      <c r="E198" s="111">
        <f>-(SUM(E196:E197)+E84)</f>
        <v>159</v>
      </c>
      <c r="F198" s="111">
        <f>-(SUM(F196:F197)+F84)</f>
        <v>377</v>
      </c>
      <c r="G198" s="111">
        <f>-(SUM(G196:G197)+G84)</f>
        <v>318</v>
      </c>
      <c r="H198" s="111">
        <f>-(SUM(H196:H197)+H84)</f>
        <v>11</v>
      </c>
      <c r="I198" s="111">
        <f>-(SUM(I196:I197)+I84)</f>
        <v>50</v>
      </c>
    </row>
    <row r="199" ht="15">
      <c r="A199" s="6" t="s">
        <v>125</v>
      </c>
      <c r="B199" s="112">
        <f>+SUM(B196:B198)</f>
        <v>963</v>
      </c>
      <c r="C199" s="112">
        <f>+SUM(C196:C198)</f>
        <v>1143</v>
      </c>
      <c r="D199" s="112">
        <f>+SUM(D196:D198)</f>
        <v>1105</v>
      </c>
      <c r="E199" s="112">
        <f>+SUM(E196:E198)</f>
        <v>1028</v>
      </c>
      <c r="F199" s="112">
        <f>+SUM(F196:F198)</f>
        <v>1119</v>
      </c>
      <c r="G199" s="112">
        <f>+SUM(G196:G198)</f>
        <v>1086</v>
      </c>
      <c r="H199" s="112">
        <f>+SUM(H196:H198)</f>
        <v>695</v>
      </c>
      <c r="I199" s="112">
        <f>+SUM(I196:I198)</f>
        <v>758</v>
      </c>
    </row>
    <row r="200" ht="15">
      <c r="A200" s="12" t="s">
        <v>113</v>
      </c>
      <c r="B200" s="116">
        <f>+B199+B84</f>
        <v>0</v>
      </c>
      <c r="C200" s="116">
        <f>+C199+C84</f>
        <v>0</v>
      </c>
      <c r="D200" s="116">
        <f>+D199+D84</f>
        <v>0</v>
      </c>
      <c r="E200" s="116">
        <f>+E199+E84</f>
        <v>0</v>
      </c>
      <c r="F200" s="116">
        <f>+F199+F84</f>
        <v>0</v>
      </c>
      <c r="G200" s="116">
        <f>+G199+G84</f>
        <v>0</v>
      </c>
      <c r="H200" s="116">
        <f>+H199+H84</f>
        <v>0</v>
      </c>
      <c r="I200" s="116">
        <f>+I199+I84</f>
        <v>0</v>
      </c>
    </row>
    <row r="201">
      <c r="A201" s="1" t="s">
        <v>126</v>
      </c>
      <c r="B201" s="114"/>
      <c r="C201" s="114"/>
      <c r="D201" s="114"/>
      <c r="E201" s="114"/>
      <c r="F201" s="114"/>
      <c r="G201" s="114"/>
      <c r="H201" s="114"/>
      <c r="I201" s="114"/>
    </row>
    <row r="202" ht="15">
      <c r="A202" s="2" t="s">
        <v>102</v>
      </c>
      <c r="B202" s="102">
        <v>121</v>
      </c>
      <c r="C202" s="102">
        <v>133</v>
      </c>
      <c r="D202" s="102">
        <v>140</v>
      </c>
      <c r="E202" s="102">
        <v>160</v>
      </c>
      <c r="F202" s="104">
        <v>149</v>
      </c>
      <c r="G202" s="104">
        <v>148</v>
      </c>
      <c r="H202" s="111">
        <v>130</v>
      </c>
      <c r="I202" s="111">
        <v>124</v>
      </c>
    </row>
    <row r="203" ht="15">
      <c r="A203" s="2" t="s">
        <v>103</v>
      </c>
      <c r="B203" s="103"/>
      <c r="C203" s="103"/>
      <c r="D203" s="102">
        <v>106</v>
      </c>
      <c r="E203" s="102">
        <v>116</v>
      </c>
      <c r="F203" s="104">
        <v>111</v>
      </c>
      <c r="G203" s="104">
        <v>132</v>
      </c>
      <c r="H203" s="111">
        <v>136</v>
      </c>
      <c r="I203" s="111">
        <v>134</v>
      </c>
    </row>
    <row r="204" ht="15">
      <c r="A204" s="2" t="s">
        <v>143</v>
      </c>
      <c r="B204" s="102">
        <v>75</v>
      </c>
      <c r="C204" s="102">
        <v>72</v>
      </c>
      <c r="D204" s="103"/>
      <c r="E204" s="103"/>
      <c r="F204" s="103"/>
      <c r="G204" s="103"/>
      <c r="H204" s="111"/>
      <c r="I204" s="111"/>
    </row>
    <row r="205" ht="15">
      <c r="A205" s="2" t="s">
        <v>144</v>
      </c>
      <c r="B205" s="102">
        <v>12</v>
      </c>
      <c r="C205" s="102">
        <v>12</v>
      </c>
      <c r="D205" s="103"/>
      <c r="E205" s="103"/>
      <c r="F205" s="103"/>
      <c r="G205" s="103"/>
      <c r="H205" s="111"/>
      <c r="I205" s="111"/>
    </row>
    <row r="206" ht="15">
      <c r="A206" s="2" t="s">
        <v>104</v>
      </c>
      <c r="B206" s="102">
        <v>46</v>
      </c>
      <c r="C206" s="102">
        <v>48</v>
      </c>
      <c r="D206" s="102">
        <v>54</v>
      </c>
      <c r="E206" s="102">
        <v>56</v>
      </c>
      <c r="F206" s="104">
        <v>50</v>
      </c>
      <c r="G206" s="104">
        <v>44</v>
      </c>
      <c r="H206" s="111">
        <v>46</v>
      </c>
      <c r="I206" s="111">
        <v>41</v>
      </c>
    </row>
    <row r="207" ht="15">
      <c r="A207" s="2" t="s">
        <v>120</v>
      </c>
      <c r="B207" s="102">
        <v>22</v>
      </c>
      <c r="C207" s="102">
        <v>18</v>
      </c>
      <c r="D207" s="102">
        <v>54</v>
      </c>
      <c r="E207" s="102">
        <v>55</v>
      </c>
      <c r="F207" s="104">
        <v>53</v>
      </c>
      <c r="G207" s="104">
        <v>46</v>
      </c>
      <c r="H207" s="111">
        <v>43</v>
      </c>
      <c r="I207" s="111">
        <v>42</v>
      </c>
    </row>
    <row r="208" ht="15">
      <c r="A208" s="2" t="s">
        <v>145</v>
      </c>
      <c r="B208" s="102">
        <v>27</v>
      </c>
      <c r="C208" s="102">
        <v>25</v>
      </c>
      <c r="D208" s="103"/>
      <c r="E208" s="103"/>
      <c r="F208" s="103"/>
      <c r="G208" s="103"/>
      <c r="H208" s="111"/>
      <c r="I208" s="111"/>
    </row>
    <row r="209" ht="15">
      <c r="A209" s="2" t="s">
        <v>146</v>
      </c>
      <c r="B209" s="102">
        <v>210</v>
      </c>
      <c r="C209" s="102">
        <v>230</v>
      </c>
      <c r="D209" s="103"/>
      <c r="E209" s="103"/>
      <c r="F209" s="103"/>
      <c r="G209" s="103"/>
      <c r="H209" s="111"/>
      <c r="I209" s="111"/>
    </row>
    <row r="210" ht="15">
      <c r="A210" s="2" t="s">
        <v>109</v>
      </c>
      <c r="B210" s="111"/>
      <c r="C210" s="111"/>
      <c r="D210" s="102">
        <v>233</v>
      </c>
      <c r="E210" s="102">
        <v>217</v>
      </c>
      <c r="F210" s="104">
        <v>195</v>
      </c>
      <c r="G210" s="104">
        <v>214</v>
      </c>
      <c r="H210" s="111">
        <v>222</v>
      </c>
      <c r="I210" s="111">
        <v>220</v>
      </c>
    </row>
    <row r="211">
      <c r="A211" s="4" t="s">
        <v>121</v>
      </c>
      <c r="B211" s="112">
        <f>+SUM(B202:B210)</f>
        <v>513</v>
      </c>
      <c r="C211" s="112">
        <f>+SUM(C202:C210)</f>
        <v>538</v>
      </c>
      <c r="D211" s="112">
        <f>+SUM(D202:D210)</f>
        <v>587</v>
      </c>
      <c r="E211" s="112">
        <f>+SUM(E202:E210)</f>
        <v>604</v>
      </c>
      <c r="F211" s="112">
        <f>+SUM(F202:F210)</f>
        <v>558</v>
      </c>
      <c r="G211" s="112">
        <f>+SUM(G202:G210)</f>
        <v>584</v>
      </c>
      <c r="H211" s="112">
        <f>+SUM(H202:H210)</f>
        <v>577</v>
      </c>
      <c r="I211" s="112">
        <f>+SUM(I202:I210)</f>
        <v>561</v>
      </c>
    </row>
    <row r="212" ht="15">
      <c r="A212" s="2" t="s">
        <v>106</v>
      </c>
      <c r="B212" s="111">
        <v>18</v>
      </c>
      <c r="C212" s="111">
        <v>27</v>
      </c>
      <c r="D212" s="102">
        <v>28</v>
      </c>
      <c r="E212" s="102">
        <v>33</v>
      </c>
      <c r="F212" s="102">
        <v>31</v>
      </c>
      <c r="G212" s="102">
        <v>25</v>
      </c>
      <c r="H212" s="111">
        <v>26</v>
      </c>
      <c r="I212" s="111">
        <v>22</v>
      </c>
    </row>
    <row r="213" ht="15">
      <c r="A213" s="2" t="s">
        <v>110</v>
      </c>
      <c r="B213" s="111">
        <v>75</v>
      </c>
      <c r="C213" s="111">
        <v>84</v>
      </c>
      <c r="D213" s="102">
        <v>91</v>
      </c>
      <c r="E213" s="102">
        <v>110</v>
      </c>
      <c r="F213" s="102">
        <v>116</v>
      </c>
      <c r="G213" s="102">
        <v>112</v>
      </c>
      <c r="H213" s="111">
        <v>141</v>
      </c>
      <c r="I213" s="111">
        <v>134</v>
      </c>
    </row>
    <row r="214" ht="15">
      <c r="A214" s="6" t="s">
        <v>127</v>
      </c>
      <c r="B214" s="112">
        <f>+SUM(B211:B213)</f>
        <v>606</v>
      </c>
      <c r="C214" s="112">
        <f>+SUM(C211:C213)</f>
        <v>649</v>
      </c>
      <c r="D214" s="112">
        <f>+SUM(D211:D213)</f>
        <v>706</v>
      </c>
      <c r="E214" s="112">
        <f>+SUM(E211:E213)</f>
        <v>747</v>
      </c>
      <c r="F214" s="112">
        <f>+SUM(F211:F213)</f>
        <v>705</v>
      </c>
      <c r="G214" s="112">
        <f>+SUM(G211:G213)</f>
        <v>721</v>
      </c>
      <c r="H214" s="112">
        <f>+SUM(H211:H213)</f>
        <v>744</v>
      </c>
      <c r="I214" s="112">
        <f>+SUM(I211:I213)</f>
        <v>717</v>
      </c>
    </row>
    <row r="215" ht="15">
      <c r="A215" s="12" t="s">
        <v>113</v>
      </c>
      <c r="B215" s="116">
        <f>+B214-B68</f>
        <v>0</v>
      </c>
      <c r="C215" s="116">
        <f>+C214-C68</f>
        <v>0</v>
      </c>
      <c r="D215" s="116">
        <f>+D214-D68</f>
        <v>0</v>
      </c>
      <c r="E215" s="116">
        <f>+E214-E68</f>
        <v>0</v>
      </c>
      <c r="F215" s="116">
        <f>+F214-F68</f>
        <v>0</v>
      </c>
      <c r="G215" s="116">
        <f>+G214-G68</f>
        <v>0</v>
      </c>
      <c r="H215" s="116">
        <f>+H214-H68</f>
        <v>0</v>
      </c>
      <c r="I215" s="116">
        <f>+I214-I68</f>
        <v>0</v>
      </c>
    </row>
    <row r="216">
      <c r="A216" s="14" t="s">
        <v>128</v>
      </c>
      <c r="B216" s="117"/>
      <c r="C216" s="117"/>
      <c r="D216" s="117"/>
      <c r="E216" s="117"/>
      <c r="F216" s="117"/>
      <c r="G216" s="117"/>
      <c r="H216" s="117"/>
      <c r="I216" s="117"/>
    </row>
    <row r="217">
      <c r="A217" s="31" t="s">
        <v>133</v>
      </c>
      <c r="B217" s="114"/>
      <c r="C217" s="114"/>
      <c r="D217" s="114"/>
      <c r="E217" s="114"/>
      <c r="F217" s="114"/>
      <c r="G217" s="114"/>
      <c r="H217" s="114"/>
      <c r="I217" s="114"/>
    </row>
    <row r="218">
      <c r="A218" s="36" t="s">
        <v>102</v>
      </c>
      <c r="B218" s="122">
        <v>0.12000000000000001</v>
      </c>
      <c r="C218" s="122">
        <v>8E-2</v>
      </c>
      <c r="D218" s="122">
        <v>3E-2</v>
      </c>
      <c r="E218" s="122">
        <v>-2E-2</v>
      </c>
      <c r="F218" s="122">
        <v>7E-2</v>
      </c>
      <c r="G218" s="122">
        <v>-9E-2</v>
      </c>
      <c r="H218" s="122">
        <v>0.19</v>
      </c>
      <c r="I218" s="122">
        <v>7E-2</v>
      </c>
    </row>
    <row r="219">
      <c r="A219" s="34" t="s">
        <v>115</v>
      </c>
      <c r="B219" s="123">
        <v>0.14</v>
      </c>
      <c r="C219" s="123">
        <v>0.1</v>
      </c>
      <c r="D219" s="123">
        <v>4E-2</v>
      </c>
      <c r="E219" s="123">
        <v>-4E-2</v>
      </c>
      <c r="F219" s="123">
        <v>8E-2</v>
      </c>
      <c r="G219" s="123">
        <v>-7E-2</v>
      </c>
      <c r="H219" s="123">
        <v>0.25</v>
      </c>
      <c r="I219" s="123">
        <v>5E-2</v>
      </c>
    </row>
    <row r="220">
      <c r="A220" s="34" t="s">
        <v>116</v>
      </c>
      <c r="B220" s="123">
        <v>0.12000000000000001</v>
      </c>
      <c r="C220" s="123">
        <v>8E-2</v>
      </c>
      <c r="D220" s="123">
        <v>3E-2</v>
      </c>
      <c r="E220" s="123">
        <v>1E-2</v>
      </c>
      <c r="F220" s="123">
        <v>7E-2</v>
      </c>
      <c r="G220" s="123">
        <v>-0.12000000000000001</v>
      </c>
      <c r="H220" s="124">
        <v>8E-2</v>
      </c>
      <c r="I220" s="123">
        <v>9E-2</v>
      </c>
    </row>
    <row r="221">
      <c r="A221" s="34" t="s">
        <v>117</v>
      </c>
      <c r="B221" s="123">
        <v>-5E-2</v>
      </c>
      <c r="C221" s="124">
        <v>-0.13</v>
      </c>
      <c r="D221" s="123">
        <v>-0.1</v>
      </c>
      <c r="E221" s="123">
        <v>-8E-2</v>
      </c>
      <c r="F221" s="123">
        <v>0</v>
      </c>
      <c r="G221" s="123">
        <v>-0.14</v>
      </c>
      <c r="H221" s="123">
        <v>-2E-2</v>
      </c>
      <c r="I221" s="123">
        <v>2E-2</v>
      </c>
    </row>
    <row r="222">
      <c r="A222" s="36" t="s">
        <v>103</v>
      </c>
      <c r="B222" s="122"/>
      <c r="C222" s="125"/>
      <c r="D222" s="122">
        <v>0.1</v>
      </c>
      <c r="E222" s="122">
        <v>9E-2</v>
      </c>
      <c r="F222" s="122">
        <v>0.11</v>
      </c>
      <c r="G222" s="122">
        <v>-1E-2</v>
      </c>
      <c r="H222" s="122">
        <v>0.17</v>
      </c>
      <c r="I222" s="122">
        <v>0.12</v>
      </c>
    </row>
    <row r="223">
      <c r="A223" s="34" t="s">
        <v>115</v>
      </c>
      <c r="B223" s="123"/>
      <c r="C223" s="123"/>
      <c r="D223" s="123">
        <v>8E-2</v>
      </c>
      <c r="E223" s="123">
        <v>6E-2</v>
      </c>
      <c r="F223" s="123">
        <v>0.12000000000000001</v>
      </c>
      <c r="G223" s="123">
        <v>-3E-2</v>
      </c>
      <c r="H223" s="123">
        <v>0.13</v>
      </c>
      <c r="I223" s="123">
        <v>9E-2</v>
      </c>
    </row>
    <row r="224">
      <c r="A224" s="34" t="s">
        <v>116</v>
      </c>
      <c r="B224" s="123"/>
      <c r="C224" s="123"/>
      <c r="D224" s="123">
        <v>0.17</v>
      </c>
      <c r="E224" s="123">
        <v>0.16</v>
      </c>
      <c r="F224" s="123">
        <v>9E-2</v>
      </c>
      <c r="G224" s="123">
        <v>2E-2</v>
      </c>
      <c r="H224" s="123">
        <v>0.25</v>
      </c>
      <c r="I224" s="123">
        <v>0.16</v>
      </c>
    </row>
    <row r="225">
      <c r="A225" s="34" t="s">
        <v>117</v>
      </c>
      <c r="B225" s="123"/>
      <c r="C225" s="123"/>
      <c r="D225" s="123">
        <v>7E-2</v>
      </c>
      <c r="E225" s="123">
        <v>6E-2</v>
      </c>
      <c r="F225" s="123">
        <v>5E-2</v>
      </c>
      <c r="G225" s="123">
        <v>-3E-2</v>
      </c>
      <c r="H225" s="123">
        <v>0.19</v>
      </c>
      <c r="I225" s="123">
        <v>0.17</v>
      </c>
    </row>
    <row r="226" customFormat="1" s="76">
      <c r="A226" s="73" t="s">
        <v>143</v>
      </c>
      <c r="B226" s="122">
        <v>0.21000000000000002</v>
      </c>
      <c r="C226" s="122">
        <v>0.14</v>
      </c>
      <c r="D226" s="122"/>
      <c r="E226" s="122"/>
      <c r="F226" s="122"/>
      <c r="G226" s="122"/>
      <c r="H226" s="122"/>
      <c r="I226" s="122"/>
    </row>
    <row r="227">
      <c r="A227" s="34" t="s">
        <v>115</v>
      </c>
      <c r="B227" s="123">
        <v>0.25</v>
      </c>
      <c r="C227" s="123">
        <v>0.14</v>
      </c>
      <c r="D227" s="123"/>
      <c r="E227" s="123"/>
      <c r="F227" s="123"/>
      <c r="G227" s="123"/>
      <c r="H227" s="123"/>
      <c r="I227" s="123"/>
    </row>
    <row r="228">
      <c r="A228" s="34" t="s">
        <v>116</v>
      </c>
      <c r="B228" s="123">
        <v>0.14</v>
      </c>
      <c r="C228" s="123">
        <v>0.16</v>
      </c>
      <c r="D228" s="123"/>
      <c r="E228" s="123"/>
      <c r="F228" s="123"/>
      <c r="G228" s="123"/>
      <c r="H228" s="123"/>
      <c r="I228" s="123"/>
    </row>
    <row r="229">
      <c r="A229" s="34" t="s">
        <v>117</v>
      </c>
      <c r="B229" s="123">
        <v>0.15000000000000002</v>
      </c>
      <c r="C229" s="123">
        <v>8E-2</v>
      </c>
      <c r="D229" s="123"/>
      <c r="E229" s="123"/>
      <c r="F229" s="123"/>
      <c r="G229" s="123"/>
      <c r="H229" s="123"/>
      <c r="I229" s="123"/>
    </row>
    <row r="230" customFormat="1" s="76">
      <c r="A230" s="77" t="s">
        <v>144</v>
      </c>
      <c r="B230" s="122">
        <v>0.15000000000000002</v>
      </c>
      <c r="C230" s="122">
        <v>0.17</v>
      </c>
      <c r="D230" s="122"/>
      <c r="E230" s="122"/>
      <c r="F230" s="122"/>
      <c r="G230" s="122"/>
      <c r="H230" s="122"/>
      <c r="I230" s="122"/>
    </row>
    <row r="231">
      <c r="A231" s="34" t="s">
        <v>115</v>
      </c>
      <c r="B231" s="123">
        <v>0.22</v>
      </c>
      <c r="C231" s="123">
        <v>0.23</v>
      </c>
      <c r="D231" s="123"/>
      <c r="E231" s="123"/>
      <c r="F231" s="123"/>
      <c r="G231" s="123"/>
      <c r="H231" s="123"/>
      <c r="I231" s="123"/>
    </row>
    <row r="232">
      <c r="A232" s="34" t="s">
        <v>152</v>
      </c>
      <c r="B232" s="123">
        <v>5E-2</v>
      </c>
      <c r="C232" s="123">
        <v>9E-2</v>
      </c>
      <c r="D232" s="123"/>
      <c r="E232" s="123"/>
      <c r="F232" s="123"/>
      <c r="G232" s="123"/>
      <c r="H232" s="123"/>
      <c r="I232" s="123"/>
    </row>
    <row r="233">
      <c r="A233" s="34" t="s">
        <v>117</v>
      </c>
      <c r="B233" s="123">
        <v>0.14</v>
      </c>
      <c r="C233" s="123">
        <v>7E-2</v>
      </c>
      <c r="D233" s="123"/>
      <c r="E233" s="123"/>
      <c r="F233" s="123"/>
      <c r="G233" s="123"/>
      <c r="H233" s="123"/>
      <c r="I233" s="123"/>
    </row>
    <row r="234">
      <c r="A234" s="36" t="s">
        <v>104</v>
      </c>
      <c r="B234" s="122">
        <v>0.19</v>
      </c>
      <c r="C234" s="122">
        <v>0.27</v>
      </c>
      <c r="D234" s="122">
        <v>0.17</v>
      </c>
      <c r="E234" s="122">
        <v>0.18</v>
      </c>
      <c r="F234" s="122">
        <v>0.24000000000000002</v>
      </c>
      <c r="G234" s="122">
        <v>0.11</v>
      </c>
      <c r="H234" s="122">
        <v>0.19</v>
      </c>
      <c r="I234" s="122">
        <v>-0.13</v>
      </c>
    </row>
    <row r="235">
      <c r="A235" s="34" t="s">
        <v>115</v>
      </c>
      <c r="B235" s="123">
        <v>0.28</v>
      </c>
      <c r="C235" s="123">
        <v>0.33000000000000007</v>
      </c>
      <c r="D235" s="123">
        <v>0.18</v>
      </c>
      <c r="E235" s="123">
        <v>0.16</v>
      </c>
      <c r="F235" s="123">
        <v>0.25</v>
      </c>
      <c r="G235" s="123">
        <v>0.12000000000000001</v>
      </c>
      <c r="H235" s="123">
        <v>0.19</v>
      </c>
      <c r="I235" s="123">
        <v>-0.1</v>
      </c>
    </row>
    <row r="236">
      <c r="A236" s="34" t="s">
        <v>116</v>
      </c>
      <c r="B236" s="123">
        <v>7E-2</v>
      </c>
      <c r="C236" s="123">
        <v>0.17</v>
      </c>
      <c r="D236" s="123">
        <v>0.18</v>
      </c>
      <c r="E236" s="123">
        <v>0.23</v>
      </c>
      <c r="F236" s="123">
        <v>0.23</v>
      </c>
      <c r="G236" s="123">
        <v>8E-2</v>
      </c>
      <c r="H236" s="123">
        <v>0.26</v>
      </c>
      <c r="I236" s="123">
        <v>-0.21</v>
      </c>
    </row>
    <row r="237">
      <c r="A237" s="34" t="s">
        <v>117</v>
      </c>
      <c r="B237" s="123">
        <v>1E-2</v>
      </c>
      <c r="C237" s="123">
        <v>7E-2</v>
      </c>
      <c r="D237" s="123">
        <v>3E-2</v>
      </c>
      <c r="E237" s="123">
        <v>-1E-2</v>
      </c>
      <c r="F237" s="123">
        <v>8E-2</v>
      </c>
      <c r="G237" s="123">
        <v>0.11</v>
      </c>
      <c r="H237" s="123">
        <v>0.19</v>
      </c>
      <c r="I237" s="123">
        <v>-6E-2</v>
      </c>
    </row>
    <row r="238">
      <c r="A238" s="36" t="s">
        <v>108</v>
      </c>
      <c r="B238" s="122"/>
      <c r="C238" s="122"/>
      <c r="D238" s="122">
        <v>0.13</v>
      </c>
      <c r="E238" s="122">
        <v>0.1</v>
      </c>
      <c r="F238" s="122">
        <v>0.13</v>
      </c>
      <c r="G238" s="122">
        <v>1E-2</v>
      </c>
      <c r="H238" s="122">
        <v>8E-2</v>
      </c>
      <c r="I238" s="122">
        <v>0.16</v>
      </c>
    </row>
    <row r="239">
      <c r="A239" s="34" t="s">
        <v>115</v>
      </c>
      <c r="B239" s="123"/>
      <c r="C239" s="123"/>
      <c r="D239" s="123">
        <v>0.16</v>
      </c>
      <c r="E239" s="123">
        <v>9E-2</v>
      </c>
      <c r="F239" s="123">
        <v>0.12000000000000001</v>
      </c>
      <c r="G239" s="123">
        <v>0</v>
      </c>
      <c r="H239" s="123">
        <v>8E-2</v>
      </c>
      <c r="I239" s="123">
        <v>0.17</v>
      </c>
    </row>
    <row r="240">
      <c r="A240" s="34" t="s">
        <v>116</v>
      </c>
      <c r="B240" s="123"/>
      <c r="C240" s="123"/>
      <c r="D240" s="123">
        <v>9E-2</v>
      </c>
      <c r="E240" s="123">
        <v>0.15000000000000002</v>
      </c>
      <c r="F240" s="123">
        <v>0.15000000000000002</v>
      </c>
      <c r="G240" s="123">
        <v>3E-2</v>
      </c>
      <c r="H240" s="123">
        <v>0.1</v>
      </c>
      <c r="I240" s="123">
        <v>0.12</v>
      </c>
    </row>
    <row r="241">
      <c r="A241" s="34" t="s">
        <v>117</v>
      </c>
      <c r="B241" s="123"/>
      <c r="C241" s="123"/>
      <c r="D241" s="123">
        <v>-1E-2</v>
      </c>
      <c r="E241" s="123">
        <v>-8E-2</v>
      </c>
      <c r="F241" s="123">
        <v>8E-2</v>
      </c>
      <c r="G241" s="123">
        <v>-4</v>
      </c>
      <c r="H241" s="123">
        <v>-9</v>
      </c>
      <c r="I241" s="123">
        <v>0.28</v>
      </c>
    </row>
    <row r="242" customFormat="1" s="76">
      <c r="A242" s="81" t="s">
        <v>145</v>
      </c>
      <c r="B242" s="126">
        <v>9E-2</v>
      </c>
      <c r="C242" s="126">
        <v>0.34</v>
      </c>
      <c r="D242" s="126"/>
      <c r="E242" s="126"/>
      <c r="F242" s="126"/>
      <c r="G242" s="126"/>
      <c r="H242" s="126"/>
      <c r="I242" s="126"/>
    </row>
    <row r="243">
      <c r="A243" s="78" t="s">
        <v>115</v>
      </c>
      <c r="B243" s="127">
        <v>0.23</v>
      </c>
      <c r="C243" s="127">
        <v>5E-2</v>
      </c>
      <c r="D243" s="127"/>
      <c r="E243" s="127"/>
      <c r="F243" s="127"/>
      <c r="G243" s="127"/>
      <c r="H243" s="127"/>
      <c r="I243" s="127"/>
    </row>
    <row r="244">
      <c r="A244" s="78" t="s">
        <v>116</v>
      </c>
      <c r="B244" s="84">
        <v>-8E-2</v>
      </c>
      <c r="C244" s="127">
        <v>3E-2</v>
      </c>
      <c r="D244" s="127"/>
      <c r="E244" s="127"/>
      <c r="F244" s="127"/>
      <c r="G244" s="127"/>
      <c r="H244" s="127"/>
      <c r="I244" s="127"/>
    </row>
    <row r="245">
      <c r="A245" s="78" t="s">
        <v>117</v>
      </c>
      <c r="B245" s="127">
        <v>-6E-2</v>
      </c>
      <c r="C245" s="127">
        <v>0.22</v>
      </c>
      <c r="D245" s="127"/>
      <c r="E245" s="127"/>
      <c r="F245" s="127"/>
      <c r="G245" s="127"/>
      <c r="H245" s="127"/>
      <c r="I245" s="127"/>
    </row>
    <row r="246" customFormat="1" s="76">
      <c r="A246" s="81" t="s">
        <v>146</v>
      </c>
      <c r="B246" s="126">
        <v>8E-2</v>
      </c>
      <c r="C246" s="126">
        <v>0.13</v>
      </c>
      <c r="D246" s="126"/>
      <c r="E246" s="126"/>
      <c r="F246" s="126"/>
      <c r="G246" s="126"/>
      <c r="H246" s="126"/>
      <c r="I246" s="126"/>
    </row>
    <row r="247">
      <c r="A247" s="78" t="s">
        <v>115</v>
      </c>
      <c r="B247" s="127">
        <v>9E-2</v>
      </c>
      <c r="C247" s="127">
        <v>0.14</v>
      </c>
      <c r="D247" s="127"/>
      <c r="E247" s="127"/>
      <c r="F247" s="127"/>
      <c r="G247" s="127"/>
      <c r="H247" s="127"/>
      <c r="I247" s="127"/>
    </row>
    <row r="248">
      <c r="A248" s="78" t="s">
        <v>116</v>
      </c>
      <c r="B248" s="127">
        <v>5E-2</v>
      </c>
      <c r="C248" s="127">
        <v>0.11</v>
      </c>
      <c r="D248" s="127"/>
      <c r="E248" s="127"/>
      <c r="F248" s="127"/>
      <c r="G248" s="127"/>
      <c r="H248" s="127"/>
      <c r="I248" s="127"/>
    </row>
    <row r="249">
      <c r="A249" s="78" t="s">
        <v>117</v>
      </c>
      <c r="B249" s="127">
        <v>5E-2</v>
      </c>
      <c r="C249" s="127">
        <v>0.11</v>
      </c>
      <c r="D249" s="127"/>
      <c r="E249" s="127"/>
      <c r="F249" s="127"/>
      <c r="G249" s="127"/>
      <c r="H249" s="127"/>
      <c r="I249" s="127"/>
    </row>
    <row r="250" ht="15">
      <c r="A250" s="36" t="s">
        <v>109</v>
      </c>
      <c r="B250" s="122">
        <v>-2E-2</v>
      </c>
      <c r="C250" s="122">
        <v>-0.30000000000000004</v>
      </c>
      <c r="D250" s="122">
        <v>2E-2</v>
      </c>
      <c r="E250" s="122">
        <v>0.12000000000000001</v>
      </c>
      <c r="F250" s="122">
        <v>-0.53</v>
      </c>
      <c r="G250" s="122">
        <v>-0.26</v>
      </c>
      <c r="H250" s="122">
        <v>-0.17</v>
      </c>
      <c r="I250" s="122">
        <v>3.02</v>
      </c>
    </row>
    <row r="251" ht="15">
      <c r="A251" s="38" t="s">
        <v>105</v>
      </c>
      <c r="B251" s="122">
        <v>0.14</v>
      </c>
      <c r="C251" s="122">
        <v>0.13</v>
      </c>
      <c r="D251" s="122">
        <v>8E-2</v>
      </c>
      <c r="E251" s="122">
        <v>5E-2</v>
      </c>
      <c r="F251" s="122">
        <v>0.11</v>
      </c>
      <c r="G251" s="122">
        <v>-2E-2</v>
      </c>
      <c r="H251" s="122">
        <v>0.17</v>
      </c>
      <c r="I251" s="122">
        <v>6E-2</v>
      </c>
    </row>
    <row r="252">
      <c r="A252" s="36" t="s">
        <v>106</v>
      </c>
      <c r="B252" s="122">
        <v>0.21000000000000002</v>
      </c>
      <c r="C252" s="122">
        <v>2E-2</v>
      </c>
      <c r="D252" s="122">
        <v>-0.11</v>
      </c>
      <c r="E252" s="122">
        <v>6E-2</v>
      </c>
      <c r="F252" s="122">
        <v>3E-2</v>
      </c>
      <c r="G252" s="122">
        <v>-1E-2</v>
      </c>
      <c r="H252" s="122">
        <v>0.19</v>
      </c>
      <c r="I252" s="122">
        <v>7E-2</v>
      </c>
    </row>
    <row r="253">
      <c r="A253" s="34" t="s">
        <v>115</v>
      </c>
      <c r="B253" s="123"/>
      <c r="C253" s="123"/>
      <c r="D253" s="123"/>
      <c r="E253" s="123"/>
      <c r="F253" s="123">
        <v>5E-2</v>
      </c>
      <c r="G253" s="123">
        <v>1E-2</v>
      </c>
      <c r="H253" s="123">
        <v>0.17</v>
      </c>
      <c r="I253" s="123">
        <v>6E-2</v>
      </c>
    </row>
    <row r="254">
      <c r="A254" s="34" t="s">
        <v>116</v>
      </c>
      <c r="B254" s="123"/>
      <c r="C254" s="123"/>
      <c r="D254" s="123"/>
      <c r="E254" s="123"/>
      <c r="F254" s="123">
        <v>-0.17</v>
      </c>
      <c r="G254" s="123">
        <v>-0.22</v>
      </c>
      <c r="H254" s="123">
        <v>0.13</v>
      </c>
      <c r="I254" s="123">
        <v>-3E-2</v>
      </c>
    </row>
    <row r="255">
      <c r="A255" s="34" t="s">
        <v>117</v>
      </c>
      <c r="B255" s="123"/>
      <c r="C255" s="123"/>
      <c r="D255" s="123"/>
      <c r="E255" s="123"/>
      <c r="F255" s="123">
        <v>-0.14</v>
      </c>
      <c r="G255" s="123">
        <v>8E-2</v>
      </c>
      <c r="H255" s="123">
        <v>0.14</v>
      </c>
      <c r="I255" s="123">
        <v>-0.16</v>
      </c>
    </row>
    <row r="256">
      <c r="A256" s="34" t="s">
        <v>123</v>
      </c>
      <c r="B256" s="123"/>
      <c r="C256" s="123"/>
      <c r="D256" s="123"/>
      <c r="E256" s="123"/>
      <c r="F256" s="123">
        <v>4E-2</v>
      </c>
      <c r="G256" s="123">
        <v>-0.14</v>
      </c>
      <c r="H256" s="123">
        <v>-1E-2</v>
      </c>
      <c r="I256" s="123">
        <v>0.42</v>
      </c>
    </row>
    <row r="257">
      <c r="A257" s="32" t="s">
        <v>110</v>
      </c>
      <c r="B257" s="123">
        <v>0</v>
      </c>
      <c r="C257" s="123">
        <v>0</v>
      </c>
      <c r="D257" s="123">
        <v>0</v>
      </c>
      <c r="E257" s="123">
        <v>0</v>
      </c>
      <c r="F257" s="123">
        <v>0</v>
      </c>
      <c r="G257" s="123">
        <v>0</v>
      </c>
      <c r="H257" s="123">
        <v>0</v>
      </c>
      <c r="I257" s="123">
        <v>0</v>
      </c>
    </row>
    <row r="258">
      <c r="A258" s="35" t="s">
        <v>107</v>
      </c>
      <c r="B258" s="122">
        <v>0.14</v>
      </c>
      <c r="C258" s="122">
        <v>0.12000000000000001</v>
      </c>
      <c r="D258" s="122">
        <v>8E-2</v>
      </c>
      <c r="E258" s="122">
        <v>4E-2</v>
      </c>
      <c r="F258" s="122">
        <v>0.11</v>
      </c>
      <c r="G258" s="122">
        <v>-2E-2</v>
      </c>
      <c r="H258" s="122">
        <v>0.17</v>
      </c>
      <c r="I258" s="122">
        <v>6E-2</v>
      </c>
    </row>
    <row r="259">
      <c r="B259" s="128"/>
      <c r="C259" s="128"/>
      <c r="D259" s="128"/>
      <c r="E259" s="128"/>
      <c r="F259" s="128"/>
      <c r="G259" s="128"/>
      <c r="H259" s="128"/>
      <c r="I259" s="114"/>
    </row>
    <row r="260">
      <c r="B260" s="128"/>
      <c r="C260" s="128"/>
      <c r="D260" s="128"/>
      <c r="E260" s="128"/>
      <c r="F260" s="128"/>
      <c r="G260" s="128"/>
      <c r="H260" s="128"/>
      <c r="I260" s="114"/>
    </row>
    <row r="261">
      <c r="B261" s="128"/>
      <c r="C261" s="128"/>
      <c r="D261" s="128"/>
      <c r="E261" s="128"/>
      <c r="F261" s="128"/>
      <c r="G261" s="128"/>
      <c r="H261" s="128"/>
      <c r="I261" s="114"/>
    </row>
    <row r="262">
      <c r="B262" s="128"/>
      <c r="C262" s="128"/>
      <c r="D262" s="128"/>
      <c r="E262" s="128"/>
      <c r="F262" s="128"/>
      <c r="G262" s="128"/>
      <c r="H262" s="128"/>
      <c r="I262" s="114"/>
    </row>
    <row r="263">
      <c r="B263" s="128"/>
      <c r="C263" s="128"/>
      <c r="D263" s="128"/>
      <c r="E263" s="128"/>
      <c r="F263" s="128"/>
      <c r="G263" s="128"/>
      <c r="H263" s="128"/>
      <c r="I263" s="114"/>
    </row>
    <row r="264">
      <c r="B264" s="128"/>
      <c r="C264" s="128"/>
      <c r="D264" s="128"/>
      <c r="E264" s="128"/>
      <c r="F264" s="128"/>
      <c r="G264" s="128"/>
      <c r="H264" s="128"/>
      <c r="I264" s="114"/>
    </row>
    <row r="265">
      <c r="B265" s="128"/>
      <c r="C265" s="128"/>
      <c r="D265" s="128"/>
      <c r="E265" s="128"/>
      <c r="F265" s="128"/>
      <c r="G265" s="128"/>
      <c r="H265" s="128"/>
      <c r="I265" s="114"/>
    </row>
    <row r="266">
      <c r="B266" s="128"/>
      <c r="C266" s="128"/>
      <c r="D266" s="128"/>
      <c r="E266" s="128"/>
      <c r="F266" s="128"/>
      <c r="G266" s="128"/>
      <c r="H266" s="128"/>
      <c r="I266" s="114"/>
    </row>
    <row r="267">
      <c r="B267" s="128"/>
      <c r="C267" s="128"/>
      <c r="D267" s="128"/>
      <c r="E267" s="128"/>
      <c r="F267" s="128"/>
      <c r="G267" s="128"/>
      <c r="H267" s="128"/>
      <c r="I267" s="114"/>
    </row>
    <row r="268">
      <c r="B268" s="128"/>
      <c r="C268" s="128"/>
      <c r="D268" s="128"/>
      <c r="E268" s="128"/>
      <c r="F268" s="128"/>
      <c r="G268" s="128"/>
      <c r="H268" s="128"/>
      <c r="I268" s="114"/>
    </row>
    <row r="269">
      <c r="B269" s="128"/>
      <c r="C269" s="128"/>
      <c r="D269" s="128"/>
      <c r="E269" s="128"/>
      <c r="F269" s="128"/>
      <c r="G269" s="128"/>
      <c r="H269" s="128"/>
      <c r="I269" s="114"/>
    </row>
    <row r="270">
      <c r="B270" s="128"/>
      <c r="C270" s="128"/>
      <c r="D270" s="128"/>
      <c r="E270" s="128"/>
      <c r="F270" s="128"/>
      <c r="G270" s="128"/>
      <c r="H270" s="128"/>
      <c r="I270" s="114"/>
    </row>
    <row r="271">
      <c r="B271" s="128"/>
      <c r="C271" s="128"/>
      <c r="D271" s="128"/>
      <c r="E271" s="128"/>
      <c r="F271" s="128"/>
      <c r="G271" s="128"/>
      <c r="H271" s="128"/>
      <c r="I271" s="114"/>
    </row>
    <row r="272">
      <c r="B272" s="128"/>
      <c r="C272" s="128"/>
      <c r="D272" s="128"/>
      <c r="E272" s="128"/>
      <c r="F272" s="128"/>
      <c r="G272" s="128"/>
      <c r="H272" s="128"/>
      <c r="I272" s="114"/>
    </row>
    <row r="273">
      <c r="B273" s="128"/>
      <c r="C273" s="128"/>
      <c r="D273" s="128"/>
      <c r="E273" s="128"/>
      <c r="F273" s="128"/>
      <c r="G273" s="128"/>
      <c r="H273" s="128"/>
      <c r="I273" s="114"/>
    </row>
    <row r="274">
      <c r="B274" s="128"/>
      <c r="C274" s="128"/>
      <c r="D274" s="128"/>
      <c r="E274" s="128"/>
      <c r="F274" s="128"/>
      <c r="G274" s="128"/>
      <c r="H274" s="128"/>
      <c r="I274" s="114"/>
    </row>
    <row r="275">
      <c r="B275" s="128"/>
      <c r="C275" s="128"/>
      <c r="D275" s="128"/>
      <c r="E275" s="128"/>
      <c r="F275" s="128"/>
      <c r="G275" s="128"/>
      <c r="H275" s="128"/>
      <c r="I275" s="114"/>
    </row>
    <row r="276">
      <c r="B276" s="128"/>
      <c r="C276" s="128"/>
      <c r="D276" s="128"/>
      <c r="E276" s="128"/>
      <c r="F276" s="128"/>
      <c r="G276" s="128"/>
      <c r="H276" s="128"/>
      <c r="I276" s="114"/>
    </row>
    <row r="277">
      <c r="B277" s="128"/>
      <c r="C277" s="128"/>
      <c r="D277" s="128"/>
      <c r="E277" s="128"/>
      <c r="F277" s="128"/>
      <c r="G277" s="128"/>
      <c r="H277" s="128"/>
      <c r="I277" s="114"/>
    </row>
    <row r="278">
      <c r="B278" s="128"/>
      <c r="C278" s="128"/>
      <c r="D278" s="128"/>
      <c r="E278" s="128"/>
      <c r="F278" s="128"/>
      <c r="G278" s="128"/>
      <c r="H278" s="128"/>
      <c r="I278" s="114"/>
    </row>
    <row r="279">
      <c r="B279" s="128"/>
      <c r="C279" s="128"/>
      <c r="D279" s="128"/>
      <c r="E279" s="128"/>
      <c r="F279" s="128"/>
      <c r="G279" s="128"/>
      <c r="H279" s="128"/>
      <c r="I279" s="114"/>
    </row>
    <row r="280">
      <c r="B280" s="128"/>
      <c r="C280" s="128"/>
      <c r="D280" s="128"/>
      <c r="E280" s="128"/>
      <c r="F280" s="128"/>
      <c r="G280" s="128"/>
      <c r="H280" s="128"/>
      <c r="I280" s="114"/>
    </row>
    <row r="281">
      <c r="B281" s="128"/>
      <c r="C281" s="128"/>
      <c r="D281" s="128"/>
      <c r="E281" s="128"/>
      <c r="F281" s="128"/>
      <c r="G281" s="128"/>
      <c r="H281" s="128"/>
      <c r="I281" s="114"/>
    </row>
    <row r="282">
      <c r="B282" s="128"/>
      <c r="C282" s="128"/>
      <c r="D282" s="128"/>
      <c r="E282" s="128"/>
      <c r="F282" s="128"/>
      <c r="G282" s="128"/>
      <c r="H282" s="128"/>
      <c r="I282" s="114"/>
    </row>
    <row r="283">
      <c r="B283" s="128"/>
      <c r="C283" s="128"/>
      <c r="D283" s="128"/>
      <c r="E283" s="128"/>
      <c r="F283" s="128"/>
      <c r="G283" s="128"/>
      <c r="H283" s="128"/>
      <c r="I283" s="114"/>
    </row>
    <row r="284">
      <c r="B284" s="128"/>
      <c r="C284" s="128"/>
      <c r="D284" s="128"/>
      <c r="E284" s="128"/>
      <c r="F284" s="128"/>
      <c r="G284" s="128"/>
      <c r="H284" s="128"/>
      <c r="I284" s="114"/>
    </row>
    <row r="285">
      <c r="B285" s="128"/>
      <c r="C285" s="128"/>
      <c r="D285" s="128"/>
      <c r="E285" s="128"/>
      <c r="F285" s="128"/>
      <c r="G285" s="128"/>
      <c r="H285" s="128"/>
      <c r="I285" s="114"/>
    </row>
    <row r="286">
      <c r="B286" s="128"/>
      <c r="C286" s="128"/>
      <c r="D286" s="128"/>
      <c r="E286" s="128"/>
      <c r="F286" s="128"/>
      <c r="G286" s="128"/>
      <c r="H286" s="128"/>
      <c r="I286" s="114"/>
    </row>
    <row r="287">
      <c r="B287" s="128"/>
      <c r="C287" s="128"/>
      <c r="D287" s="128"/>
      <c r="E287" s="128"/>
      <c r="F287" s="128"/>
      <c r="G287" s="128"/>
      <c r="H287" s="128"/>
      <c r="I287" s="114"/>
    </row>
    <row r="288">
      <c r="B288" s="128"/>
      <c r="C288" s="128"/>
      <c r="D288" s="128"/>
      <c r="E288" s="128"/>
      <c r="F288" s="128"/>
      <c r="G288" s="128"/>
      <c r="H288" s="128"/>
      <c r="I288" s="114"/>
    </row>
    <row r="289">
      <c r="B289" s="128"/>
      <c r="C289" s="128"/>
      <c r="D289" s="128"/>
      <c r="E289" s="128"/>
      <c r="F289" s="128"/>
      <c r="G289" s="128"/>
      <c r="H289" s="128"/>
      <c r="I289" s="114"/>
    </row>
    <row r="290">
      <c r="B290" s="128"/>
      <c r="C290" s="128"/>
      <c r="D290" s="128"/>
      <c r="E290" s="128"/>
      <c r="F290" s="128"/>
      <c r="G290" s="128"/>
      <c r="H290" s="128"/>
      <c r="I290" s="114"/>
    </row>
    <row r="291">
      <c r="B291" s="128"/>
      <c r="C291" s="128"/>
      <c r="D291" s="128"/>
      <c r="E291" s="128"/>
      <c r="F291" s="128"/>
      <c r="G291" s="128"/>
      <c r="H291" s="128"/>
      <c r="I291" s="114"/>
    </row>
    <row r="292">
      <c r="B292" s="128"/>
      <c r="C292" s="128"/>
      <c r="D292" s="128"/>
      <c r="E292" s="128"/>
      <c r="F292" s="128"/>
      <c r="G292" s="128"/>
      <c r="H292" s="128"/>
      <c r="I292" s="114"/>
    </row>
    <row r="293">
      <c r="B293" s="128"/>
      <c r="C293" s="128"/>
      <c r="D293" s="128"/>
      <c r="E293" s="128"/>
      <c r="F293" s="128"/>
      <c r="G293" s="128"/>
      <c r="H293" s="128"/>
      <c r="I293" s="114"/>
    </row>
    <row r="294">
      <c r="B294" s="128"/>
      <c r="C294" s="128"/>
      <c r="D294" s="128"/>
      <c r="E294" s="128"/>
      <c r="F294" s="128"/>
      <c r="G294" s="128"/>
      <c r="H294" s="128"/>
      <c r="I294" s="114"/>
    </row>
    <row r="295">
      <c r="B295" s="128"/>
      <c r="C295" s="128"/>
      <c r="D295" s="128"/>
      <c r="E295" s="128"/>
      <c r="F295" s="128"/>
      <c r="G295" s="128"/>
      <c r="H295" s="128"/>
      <c r="I295" s="114"/>
    </row>
    <row r="296">
      <c r="B296" s="128"/>
      <c r="C296" s="128"/>
      <c r="D296" s="128"/>
      <c r="E296" s="128"/>
      <c r="F296" s="128"/>
      <c r="G296" s="128"/>
      <c r="H296" s="128"/>
      <c r="I296" s="114"/>
    </row>
    <row r="297">
      <c r="B297" s="128"/>
      <c r="C297" s="128"/>
      <c r="D297" s="128"/>
      <c r="E297" s="128"/>
      <c r="F297" s="128"/>
      <c r="G297" s="128"/>
      <c r="H297" s="128"/>
      <c r="I297" s="114"/>
    </row>
    <row r="298">
      <c r="B298" s="128"/>
      <c r="C298" s="128"/>
      <c r="D298" s="128"/>
      <c r="E298" s="128"/>
      <c r="F298" s="128"/>
      <c r="G298" s="128"/>
      <c r="H298" s="128"/>
      <c r="I298" s="114"/>
    </row>
    <row r="299">
      <c r="B299" s="128"/>
      <c r="C299" s="128"/>
      <c r="D299" s="128"/>
      <c r="E299" s="128"/>
      <c r="F299" s="128"/>
      <c r="G299" s="128"/>
      <c r="H299" s="128"/>
      <c r="I299" s="114"/>
    </row>
    <row r="300">
      <c r="B300" s="128"/>
      <c r="C300" s="128"/>
      <c r="D300" s="128"/>
      <c r="E300" s="128"/>
      <c r="F300" s="128"/>
      <c r="G300" s="128"/>
      <c r="H300" s="128"/>
      <c r="I300" s="114"/>
    </row>
    <row r="301">
      <c r="B301" s="128"/>
      <c r="C301" s="128"/>
      <c r="D301" s="128"/>
      <c r="E301" s="128"/>
      <c r="F301" s="128"/>
      <c r="G301" s="128"/>
      <c r="H301" s="128"/>
      <c r="I301" s="114"/>
    </row>
    <row r="302">
      <c r="B302" s="128"/>
      <c r="C302" s="128"/>
      <c r="D302" s="128"/>
      <c r="E302" s="128"/>
      <c r="F302" s="128"/>
      <c r="G302" s="128"/>
      <c r="H302" s="128"/>
      <c r="I302" s="114"/>
    </row>
    <row r="303">
      <c r="B303" s="128"/>
      <c r="C303" s="128"/>
      <c r="D303" s="128"/>
      <c r="E303" s="128"/>
      <c r="F303" s="128"/>
      <c r="G303" s="128"/>
      <c r="H303" s="128"/>
      <c r="I303" s="114"/>
    </row>
    <row r="304">
      <c r="B304" s="128"/>
      <c r="C304" s="128"/>
      <c r="D304" s="128"/>
      <c r="E304" s="128"/>
      <c r="F304" s="128"/>
      <c r="G304" s="128"/>
      <c r="H304" s="128"/>
      <c r="I304" s="114"/>
    </row>
    <row r="305">
      <c r="B305" s="128"/>
      <c r="C305" s="128"/>
      <c r="D305" s="128"/>
      <c r="E305" s="128"/>
      <c r="F305" s="128"/>
      <c r="G305" s="128"/>
      <c r="H305" s="128"/>
      <c r="I305" s="114"/>
    </row>
    <row r="306">
      <c r="B306" s="128"/>
      <c r="C306" s="128"/>
      <c r="D306" s="128"/>
      <c r="E306" s="128"/>
      <c r="F306" s="128"/>
      <c r="G306" s="128"/>
      <c r="H306" s="128"/>
      <c r="I306" s="114"/>
    </row>
    <row r="307">
      <c r="B307" s="128"/>
      <c r="C307" s="128"/>
      <c r="D307" s="128"/>
      <c r="E307" s="128"/>
      <c r="F307" s="128"/>
      <c r="G307" s="128"/>
      <c r="H307" s="128"/>
      <c r="I307" s="114"/>
    </row>
    <row r="308">
      <c r="B308" s="128"/>
      <c r="C308" s="128"/>
      <c r="D308" s="128"/>
      <c r="E308" s="128"/>
      <c r="F308" s="128"/>
      <c r="G308" s="128"/>
      <c r="H308" s="128"/>
      <c r="I308" s="114"/>
    </row>
    <row r="309">
      <c r="B309" s="128"/>
      <c r="C309" s="128"/>
      <c r="D309" s="128"/>
      <c r="E309" s="128"/>
      <c r="F309" s="128"/>
      <c r="G309" s="128"/>
      <c r="H309" s="128"/>
      <c r="I309" s="114"/>
    </row>
    <row r="310">
      <c r="B310" s="128"/>
      <c r="C310" s="128"/>
      <c r="D310" s="128"/>
      <c r="E310" s="128"/>
      <c r="F310" s="128"/>
      <c r="G310" s="128"/>
      <c r="H310" s="128"/>
      <c r="I310" s="114"/>
    </row>
    <row r="311">
      <c r="B311" s="128"/>
      <c r="C311" s="128"/>
      <c r="D311" s="128"/>
      <c r="E311" s="128"/>
      <c r="F311" s="128"/>
      <c r="G311" s="128"/>
      <c r="H311" s="128"/>
      <c r="I311" s="114"/>
    </row>
    <row r="312">
      <c r="B312" s="128"/>
      <c r="C312" s="128"/>
      <c r="D312" s="128"/>
      <c r="E312" s="128"/>
      <c r="F312" s="128"/>
      <c r="G312" s="128"/>
      <c r="H312" s="128"/>
      <c r="I312" s="114"/>
    </row>
    <row r="313">
      <c r="B313" s="128"/>
      <c r="C313" s="128"/>
      <c r="D313" s="128"/>
      <c r="E313" s="128"/>
      <c r="F313" s="128"/>
      <c r="G313" s="128"/>
      <c r="H313" s="128"/>
      <c r="I313" s="114"/>
    </row>
    <row r="314">
      <c r="B314" s="128"/>
      <c r="C314" s="128"/>
      <c r="D314" s="128"/>
      <c r="E314" s="128"/>
      <c r="F314" s="128"/>
      <c r="G314" s="128"/>
      <c r="H314" s="128"/>
      <c r="I314" s="114"/>
    </row>
    <row r="315">
      <c r="B315" s="128"/>
      <c r="C315" s="128"/>
      <c r="D315" s="128"/>
      <c r="E315" s="128"/>
      <c r="F315" s="128"/>
      <c r="G315" s="128"/>
      <c r="H315" s="128"/>
      <c r="I315" s="114"/>
    </row>
    <row r="316">
      <c r="B316" s="128"/>
      <c r="C316" s="128"/>
      <c r="D316" s="128"/>
      <c r="E316" s="128"/>
      <c r="F316" s="128"/>
      <c r="G316" s="128"/>
      <c r="H316" s="128"/>
      <c r="I316" s="114"/>
    </row>
    <row r="317">
      <c r="B317" s="128"/>
      <c r="C317" s="128"/>
      <c r="D317" s="128"/>
      <c r="E317" s="128"/>
      <c r="F317" s="128"/>
      <c r="G317" s="128"/>
      <c r="H317" s="128"/>
      <c r="I317" s="114"/>
    </row>
    <row r="318">
      <c r="B318" s="128"/>
      <c r="C318" s="128"/>
      <c r="D318" s="128"/>
      <c r="E318" s="128"/>
      <c r="F318" s="128"/>
      <c r="G318" s="128"/>
      <c r="H318" s="128"/>
      <c r="I318" s="114"/>
    </row>
    <row r="319">
      <c r="B319" s="128"/>
      <c r="C319" s="128"/>
      <c r="D319" s="128"/>
      <c r="E319" s="128"/>
      <c r="F319" s="128"/>
      <c r="G319" s="128"/>
      <c r="H319" s="128"/>
      <c r="I319" s="114"/>
    </row>
    <row r="320">
      <c r="B320" s="128"/>
      <c r="C320" s="128"/>
      <c r="D320" s="128"/>
      <c r="E320" s="128"/>
      <c r="F320" s="128"/>
      <c r="G320" s="128"/>
      <c r="H320" s="128"/>
      <c r="I320" s="114"/>
    </row>
    <row r="321">
      <c r="B321" s="128"/>
      <c r="C321" s="128"/>
      <c r="D321" s="128"/>
      <c r="E321" s="128"/>
      <c r="F321" s="128"/>
      <c r="G321" s="128"/>
      <c r="H321" s="128"/>
      <c r="I321" s="114"/>
    </row>
    <row r="322">
      <c r="B322" s="128"/>
      <c r="C322" s="128"/>
      <c r="D322" s="128"/>
      <c r="E322" s="128"/>
      <c r="F322" s="128"/>
      <c r="G322" s="128"/>
      <c r="H322" s="128"/>
      <c r="I322" s="114"/>
    </row>
    <row r="323">
      <c r="B323" s="128"/>
      <c r="C323" s="128"/>
      <c r="D323" s="128"/>
      <c r="E323" s="128"/>
      <c r="F323" s="128"/>
      <c r="G323" s="128"/>
      <c r="H323" s="128"/>
      <c r="I323" s="114"/>
    </row>
    <row r="324">
      <c r="B324" s="128"/>
      <c r="C324" s="128"/>
      <c r="D324" s="128"/>
      <c r="E324" s="128"/>
      <c r="F324" s="128"/>
      <c r="G324" s="128"/>
      <c r="H324" s="128"/>
      <c r="I324" s="114"/>
    </row>
    <row r="325">
      <c r="B325" s="128"/>
      <c r="C325" s="128"/>
      <c r="D325" s="128"/>
      <c r="E325" s="128"/>
      <c r="F325" s="128"/>
      <c r="G325" s="128"/>
      <c r="H325" s="128"/>
      <c r="I325" s="114"/>
    </row>
    <row r="326">
      <c r="B326" s="128"/>
      <c r="C326" s="128"/>
      <c r="D326" s="128"/>
      <c r="E326" s="128"/>
      <c r="F326" s="128"/>
      <c r="G326" s="128"/>
      <c r="H326" s="128"/>
      <c r="I326" s="114"/>
    </row>
    <row r="327">
      <c r="B327" s="128"/>
      <c r="C327" s="128"/>
      <c r="D327" s="128"/>
      <c r="E327" s="128"/>
      <c r="F327" s="128"/>
      <c r="G327" s="128"/>
      <c r="H327" s="128"/>
      <c r="I327" s="114"/>
    </row>
    <row r="328">
      <c r="B328" s="128"/>
      <c r="C328" s="128"/>
      <c r="D328" s="128"/>
      <c r="E328" s="128"/>
      <c r="F328" s="128"/>
      <c r="G328" s="128"/>
      <c r="H328" s="128"/>
      <c r="I328" s="114"/>
    </row>
    <row r="329">
      <c r="B329" s="128"/>
      <c r="C329" s="128"/>
      <c r="D329" s="128"/>
      <c r="E329" s="128"/>
      <c r="F329" s="128"/>
      <c r="G329" s="128"/>
      <c r="H329" s="128"/>
      <c r="I329" s="114"/>
    </row>
    <row r="330">
      <c r="B330" s="128"/>
      <c r="C330" s="128"/>
      <c r="D330" s="128"/>
      <c r="E330" s="128"/>
      <c r="F330" s="128"/>
      <c r="G330" s="128"/>
      <c r="H330" s="128"/>
      <c r="I330" s="114"/>
    </row>
    <row r="331">
      <c r="B331" s="128"/>
      <c r="C331" s="128"/>
      <c r="D331" s="128"/>
      <c r="E331" s="128"/>
      <c r="F331" s="128"/>
      <c r="G331" s="128"/>
      <c r="H331" s="128"/>
      <c r="I331" s="114"/>
    </row>
    <row r="332">
      <c r="B332" s="128"/>
      <c r="C332" s="128"/>
      <c r="D332" s="128"/>
      <c r="E332" s="128"/>
      <c r="F332" s="128"/>
      <c r="G332" s="128"/>
      <c r="H332" s="128"/>
      <c r="I332" s="114"/>
    </row>
    <row r="333">
      <c r="B333" s="128"/>
      <c r="C333" s="128"/>
      <c r="D333" s="128"/>
      <c r="E333" s="128"/>
      <c r="F333" s="128"/>
      <c r="G333" s="128"/>
      <c r="H333" s="128"/>
      <c r="I333" s="114"/>
    </row>
    <row r="334">
      <c r="B334" s="128"/>
      <c r="C334" s="128"/>
      <c r="D334" s="128"/>
      <c r="E334" s="128"/>
      <c r="F334" s="128"/>
      <c r="G334" s="128"/>
      <c r="H334" s="128"/>
      <c r="I334" s="114"/>
    </row>
    <row r="335">
      <c r="B335" s="128"/>
      <c r="C335" s="128"/>
      <c r="D335" s="128"/>
      <c r="E335" s="128"/>
      <c r="F335" s="128"/>
      <c r="G335" s="128"/>
      <c r="H335" s="128"/>
      <c r="I335" s="114"/>
    </row>
    <row r="336">
      <c r="B336" s="128"/>
      <c r="C336" s="128"/>
      <c r="D336" s="128"/>
      <c r="E336" s="128"/>
      <c r="F336" s="128"/>
      <c r="G336" s="128"/>
      <c r="H336" s="128"/>
      <c r="I336" s="114"/>
    </row>
    <row r="337">
      <c r="B337" s="128"/>
      <c r="C337" s="128"/>
      <c r="D337" s="128"/>
      <c r="E337" s="128"/>
      <c r="F337" s="128"/>
      <c r="G337" s="128"/>
      <c r="H337" s="128"/>
      <c r="I337" s="114"/>
    </row>
    <row r="338">
      <c r="B338" s="128"/>
      <c r="C338" s="128"/>
      <c r="D338" s="128"/>
      <c r="E338" s="128"/>
      <c r="F338" s="128"/>
      <c r="G338" s="128"/>
      <c r="H338" s="128"/>
      <c r="I338" s="114"/>
    </row>
    <row r="339">
      <c r="B339" s="128"/>
      <c r="C339" s="128"/>
      <c r="D339" s="128"/>
      <c r="E339" s="128"/>
      <c r="F339" s="128"/>
      <c r="G339" s="128"/>
      <c r="H339" s="128"/>
      <c r="I339" s="114"/>
    </row>
    <row r="340">
      <c r="B340" s="128"/>
      <c r="C340" s="128"/>
      <c r="D340" s="128"/>
      <c r="E340" s="128"/>
      <c r="F340" s="128"/>
      <c r="G340" s="128"/>
      <c r="H340" s="128"/>
      <c r="I340" s="114"/>
    </row>
    <row r="341">
      <c r="B341" s="128"/>
      <c r="C341" s="128"/>
      <c r="D341" s="128"/>
      <c r="E341" s="128"/>
      <c r="F341" s="128"/>
      <c r="G341" s="128"/>
      <c r="H341" s="128"/>
      <c r="I341" s="114"/>
    </row>
    <row r="342">
      <c r="B342" s="128"/>
      <c r="C342" s="128"/>
      <c r="D342" s="128"/>
      <c r="E342" s="128"/>
      <c r="F342" s="128"/>
      <c r="G342" s="128"/>
      <c r="H342" s="128"/>
      <c r="I342" s="114"/>
    </row>
    <row r="343">
      <c r="B343" s="128"/>
      <c r="C343" s="128"/>
      <c r="D343" s="128"/>
      <c r="E343" s="128"/>
      <c r="F343" s="128"/>
      <c r="G343" s="128"/>
      <c r="H343" s="128"/>
      <c r="I343" s="114"/>
    </row>
    <row r="344">
      <c r="B344" s="128"/>
      <c r="C344" s="128"/>
      <c r="D344" s="128"/>
      <c r="E344" s="128"/>
      <c r="F344" s="128"/>
      <c r="G344" s="128"/>
      <c r="H344" s="128"/>
      <c r="I344" s="114"/>
    </row>
    <row r="345">
      <c r="B345" s="128"/>
      <c r="C345" s="128"/>
      <c r="D345" s="128"/>
      <c r="E345" s="128"/>
      <c r="F345" s="128"/>
      <c r="G345" s="128"/>
      <c r="H345" s="128"/>
      <c r="I345" s="114"/>
    </row>
    <row r="346">
      <c r="B346" s="128"/>
      <c r="C346" s="128"/>
      <c r="D346" s="128"/>
      <c r="E346" s="128"/>
      <c r="F346" s="128"/>
      <c r="G346" s="128"/>
      <c r="H346" s="128"/>
      <c r="I346" s="114"/>
    </row>
    <row r="347">
      <c r="B347" s="128"/>
      <c r="C347" s="128"/>
      <c r="D347" s="128"/>
      <c r="E347" s="128"/>
      <c r="F347" s="128"/>
      <c r="G347" s="128"/>
      <c r="H347" s="128"/>
      <c r="I347" s="114"/>
    </row>
    <row r="348">
      <c r="B348" s="128"/>
      <c r="C348" s="128"/>
      <c r="D348" s="128"/>
      <c r="E348" s="128"/>
      <c r="F348" s="128"/>
      <c r="G348" s="128"/>
      <c r="H348" s="128"/>
      <c r="I348" s="114"/>
    </row>
    <row r="349">
      <c r="B349" s="128"/>
      <c r="C349" s="128"/>
      <c r="D349" s="128"/>
      <c r="E349" s="128"/>
      <c r="F349" s="128"/>
      <c r="G349" s="128"/>
      <c r="H349" s="128"/>
      <c r="I349" s="114"/>
    </row>
    <row r="350">
      <c r="B350" s="128"/>
      <c r="C350" s="128"/>
      <c r="D350" s="128"/>
      <c r="E350" s="128"/>
      <c r="F350" s="128"/>
      <c r="G350" s="128"/>
      <c r="H350" s="128"/>
      <c r="I350" s="114"/>
    </row>
    <row r="351">
      <c r="B351" s="128"/>
      <c r="C351" s="128"/>
      <c r="D351" s="128"/>
      <c r="E351" s="128"/>
      <c r="F351" s="128"/>
      <c r="G351" s="128"/>
      <c r="H351" s="128"/>
      <c r="I351" s="114"/>
    </row>
    <row r="352">
      <c r="B352" s="128"/>
      <c r="C352" s="128"/>
      <c r="D352" s="128"/>
      <c r="E352" s="128"/>
      <c r="F352" s="128"/>
      <c r="G352" s="128"/>
      <c r="H352" s="128"/>
      <c r="I352" s="114"/>
    </row>
    <row r="353">
      <c r="B353" s="128"/>
      <c r="C353" s="128"/>
      <c r="D353" s="128"/>
      <c r="E353" s="128"/>
      <c r="F353" s="128"/>
      <c r="G353" s="128"/>
      <c r="H353" s="128"/>
      <c r="I353" s="114"/>
    </row>
    <row r="354">
      <c r="B354" s="128"/>
      <c r="C354" s="128"/>
      <c r="D354" s="128"/>
      <c r="E354" s="128"/>
      <c r="F354" s="128"/>
      <c r="G354" s="128"/>
      <c r="H354" s="128"/>
      <c r="I354" s="114"/>
    </row>
    <row r="355">
      <c r="B355" s="128"/>
      <c r="C355" s="128"/>
      <c r="D355" s="128"/>
      <c r="E355" s="128"/>
      <c r="F355" s="128"/>
      <c r="G355" s="128"/>
      <c r="H355" s="128"/>
      <c r="I355" s="114"/>
    </row>
    <row r="356">
      <c r="B356" s="128"/>
      <c r="C356" s="128"/>
      <c r="D356" s="128"/>
      <c r="E356" s="128"/>
      <c r="F356" s="128"/>
      <c r="G356" s="128"/>
      <c r="H356" s="128"/>
      <c r="I356" s="114"/>
    </row>
    <row r="357">
      <c r="B357" s="128"/>
      <c r="C357" s="128"/>
      <c r="D357" s="128"/>
      <c r="E357" s="128"/>
      <c r="F357" s="128"/>
      <c r="G357" s="128"/>
      <c r="H357" s="128"/>
      <c r="I357" s="114"/>
    </row>
    <row r="358">
      <c r="B358" s="128"/>
      <c r="C358" s="128"/>
      <c r="D358" s="128"/>
      <c r="E358" s="128"/>
      <c r="F358" s="128"/>
      <c r="G358" s="128"/>
      <c r="H358" s="128"/>
      <c r="I358" s="114"/>
    </row>
    <row r="359">
      <c r="B359" s="128"/>
      <c r="C359" s="128"/>
      <c r="D359" s="128"/>
      <c r="E359" s="128"/>
      <c r="F359" s="128"/>
      <c r="G359" s="128"/>
      <c r="H359" s="128"/>
      <c r="I359" s="114"/>
    </row>
    <row r="360">
      <c r="B360" s="128"/>
      <c r="C360" s="128"/>
      <c r="D360" s="128"/>
      <c r="E360" s="128"/>
      <c r="F360" s="128"/>
      <c r="G360" s="128"/>
      <c r="H360" s="128"/>
      <c r="I360" s="114"/>
    </row>
    <row r="361">
      <c r="B361" s="128"/>
      <c r="C361" s="128"/>
      <c r="D361" s="128"/>
      <c r="E361" s="128"/>
      <c r="F361" s="128"/>
      <c r="G361" s="128"/>
      <c r="H361" s="128"/>
      <c r="I361" s="114"/>
    </row>
    <row r="362">
      <c r="B362" s="128"/>
      <c r="C362" s="128"/>
      <c r="D362" s="128"/>
      <c r="E362" s="128"/>
      <c r="F362" s="128"/>
      <c r="G362" s="128"/>
      <c r="H362" s="128"/>
      <c r="I362" s="114"/>
    </row>
    <row r="363">
      <c r="B363" s="128"/>
      <c r="C363" s="128"/>
      <c r="D363" s="128"/>
      <c r="E363" s="128"/>
      <c r="F363" s="128"/>
      <c r="G363" s="128"/>
      <c r="H363" s="128"/>
      <c r="I363" s="114"/>
    </row>
    <row r="364">
      <c r="B364" s="128"/>
      <c r="C364" s="128"/>
      <c r="D364" s="128"/>
      <c r="E364" s="128"/>
      <c r="F364" s="128"/>
      <c r="G364" s="128"/>
      <c r="H364" s="128"/>
      <c r="I364" s="114"/>
    </row>
    <row r="365">
      <c r="B365" s="128"/>
      <c r="C365" s="128"/>
      <c r="D365" s="128"/>
      <c r="E365" s="128"/>
      <c r="F365" s="128"/>
      <c r="G365" s="128"/>
      <c r="H365" s="128"/>
      <c r="I365" s="114"/>
    </row>
    <row r="366">
      <c r="B366" s="128"/>
      <c r="C366" s="128"/>
      <c r="D366" s="128"/>
      <c r="E366" s="128"/>
      <c r="F366" s="128"/>
      <c r="G366" s="128"/>
      <c r="H366" s="128"/>
      <c r="I366" s="114"/>
    </row>
    <row r="367">
      <c r="B367" s="128"/>
      <c r="C367" s="128"/>
      <c r="D367" s="128"/>
      <c r="E367" s="128"/>
      <c r="F367" s="128"/>
      <c r="G367" s="128"/>
      <c r="H367" s="128"/>
      <c r="I367" s="114"/>
    </row>
    <row r="368">
      <c r="B368" s="128"/>
      <c r="C368" s="128"/>
      <c r="D368" s="128"/>
      <c r="E368" s="128"/>
      <c r="F368" s="128"/>
      <c r="G368" s="128"/>
      <c r="H368" s="128"/>
      <c r="I368" s="114"/>
    </row>
    <row r="369">
      <c r="B369" s="128"/>
      <c r="C369" s="128"/>
      <c r="D369" s="128"/>
      <c r="E369" s="128"/>
      <c r="F369" s="128"/>
      <c r="G369" s="128"/>
      <c r="H369" s="128"/>
      <c r="I369" s="114"/>
    </row>
    <row r="370">
      <c r="B370" s="128"/>
      <c r="C370" s="128"/>
      <c r="D370" s="128"/>
      <c r="E370" s="128"/>
      <c r="F370" s="128"/>
      <c r="G370" s="128"/>
      <c r="H370" s="128"/>
      <c r="I370" s="114"/>
    </row>
    <row r="371">
      <c r="B371" s="128"/>
      <c r="C371" s="128"/>
      <c r="D371" s="128"/>
      <c r="E371" s="128"/>
      <c r="F371" s="128"/>
      <c r="G371" s="128"/>
      <c r="H371" s="128"/>
      <c r="I371" s="114"/>
    </row>
    <row r="372">
      <c r="B372" s="128"/>
      <c r="C372" s="128"/>
      <c r="D372" s="128"/>
      <c r="E372" s="128"/>
      <c r="F372" s="128"/>
      <c r="G372" s="128"/>
      <c r="H372" s="128"/>
      <c r="I372" s="114"/>
    </row>
    <row r="373">
      <c r="B373" s="128"/>
      <c r="C373" s="128"/>
      <c r="D373" s="128"/>
      <c r="E373" s="128"/>
      <c r="F373" s="128"/>
      <c r="G373" s="128"/>
      <c r="H373" s="128"/>
      <c r="I373" s="114"/>
    </row>
    <row r="374">
      <c r="B374" s="128"/>
      <c r="C374" s="128"/>
      <c r="D374" s="128"/>
      <c r="E374" s="128"/>
      <c r="F374" s="128"/>
      <c r="G374" s="128"/>
      <c r="H374" s="128"/>
      <c r="I374" s="114"/>
    </row>
    <row r="375">
      <c r="B375" s="128"/>
      <c r="C375" s="128"/>
      <c r="D375" s="128"/>
      <c r="E375" s="128"/>
      <c r="F375" s="128"/>
      <c r="G375" s="128"/>
      <c r="H375" s="128"/>
      <c r="I375" s="114"/>
    </row>
    <row r="376">
      <c r="B376" s="128"/>
      <c r="C376" s="128"/>
      <c r="D376" s="128"/>
      <c r="E376" s="128"/>
      <c r="F376" s="128"/>
      <c r="G376" s="128"/>
      <c r="H376" s="128"/>
      <c r="I376" s="114"/>
    </row>
    <row r="377">
      <c r="B377" s="128"/>
      <c r="C377" s="128"/>
      <c r="D377" s="128"/>
      <c r="E377" s="128"/>
      <c r="F377" s="128"/>
      <c r="G377" s="128"/>
      <c r="H377" s="128"/>
      <c r="I377" s="114"/>
    </row>
    <row r="378">
      <c r="B378" s="128"/>
      <c r="C378" s="128"/>
      <c r="D378" s="128"/>
      <c r="E378" s="128"/>
      <c r="F378" s="128"/>
      <c r="G378" s="128"/>
      <c r="H378" s="128"/>
      <c r="I378" s="114"/>
    </row>
    <row r="379">
      <c r="B379" s="128"/>
      <c r="C379" s="128"/>
      <c r="D379" s="128"/>
      <c r="E379" s="128"/>
      <c r="F379" s="128"/>
      <c r="G379" s="128"/>
      <c r="H379" s="128"/>
      <c r="I379" s="114"/>
    </row>
    <row r="380">
      <c r="B380" s="128"/>
      <c r="C380" s="128"/>
      <c r="D380" s="128"/>
      <c r="E380" s="128"/>
      <c r="F380" s="128"/>
      <c r="G380" s="128"/>
      <c r="H380" s="128"/>
      <c r="I380" s="114"/>
    </row>
    <row r="381">
      <c r="B381" s="128"/>
      <c r="C381" s="128"/>
      <c r="D381" s="128"/>
      <c r="E381" s="128"/>
      <c r="F381" s="128"/>
      <c r="G381" s="128"/>
      <c r="H381" s="128"/>
      <c r="I381" s="114"/>
    </row>
    <row r="382">
      <c r="B382" s="128"/>
      <c r="C382" s="128"/>
      <c r="D382" s="128"/>
      <c r="E382" s="128"/>
      <c r="F382" s="128"/>
      <c r="G382" s="128"/>
      <c r="H382" s="128"/>
      <c r="I382" s="114"/>
    </row>
    <row r="383">
      <c r="B383" s="128"/>
      <c r="C383" s="128"/>
      <c r="D383" s="128"/>
      <c r="E383" s="128"/>
      <c r="F383" s="128"/>
      <c r="G383" s="128"/>
      <c r="H383" s="128"/>
      <c r="I383" s="114"/>
    </row>
    <row r="384">
      <c r="B384" s="128"/>
      <c r="C384" s="128"/>
      <c r="D384" s="128"/>
      <c r="E384" s="128"/>
      <c r="F384" s="128"/>
      <c r="G384" s="128"/>
      <c r="H384" s="128"/>
      <c r="I384" s="114"/>
    </row>
    <row r="385">
      <c r="B385" s="128"/>
      <c r="C385" s="128"/>
      <c r="D385" s="128"/>
      <c r="E385" s="128"/>
      <c r="F385" s="128"/>
      <c r="G385" s="128"/>
      <c r="H385" s="128"/>
      <c r="I385" s="114"/>
    </row>
    <row r="386">
      <c r="B386" s="128"/>
      <c r="C386" s="128"/>
      <c r="D386" s="128"/>
      <c r="E386" s="128"/>
      <c r="F386" s="128"/>
      <c r="G386" s="128"/>
      <c r="H386" s="128"/>
      <c r="I386" s="114"/>
    </row>
    <row r="387">
      <c r="B387" s="128"/>
      <c r="C387" s="128"/>
      <c r="D387" s="128"/>
      <c r="E387" s="128"/>
      <c r="F387" s="128"/>
      <c r="G387" s="128"/>
      <c r="H387" s="128"/>
      <c r="I387" s="114"/>
    </row>
    <row r="388">
      <c r="B388" s="128"/>
      <c r="C388" s="128"/>
      <c r="D388" s="128"/>
      <c r="E388" s="128"/>
      <c r="F388" s="128"/>
      <c r="G388" s="128"/>
      <c r="H388" s="128"/>
      <c r="I388" s="114"/>
    </row>
    <row r="389">
      <c r="B389" s="128"/>
      <c r="C389" s="128"/>
      <c r="D389" s="128"/>
      <c r="E389" s="128"/>
      <c r="F389" s="128"/>
      <c r="G389" s="128"/>
      <c r="H389" s="128"/>
      <c r="I389" s="114"/>
    </row>
    <row r="390">
      <c r="B390" s="128"/>
      <c r="C390" s="128"/>
      <c r="D390" s="128"/>
      <c r="E390" s="128"/>
      <c r="F390" s="128"/>
      <c r="G390" s="128"/>
      <c r="H390" s="128"/>
      <c r="I390" s="114"/>
    </row>
    <row r="391">
      <c r="B391" s="128"/>
      <c r="C391" s="128"/>
      <c r="D391" s="128"/>
      <c r="E391" s="128"/>
      <c r="F391" s="128"/>
      <c r="G391" s="128"/>
      <c r="H391" s="128"/>
      <c r="I391" s="114"/>
    </row>
    <row r="392">
      <c r="B392" s="128"/>
      <c r="C392" s="128"/>
      <c r="D392" s="128"/>
      <c r="E392" s="128"/>
      <c r="F392" s="128"/>
      <c r="G392" s="128"/>
      <c r="H392" s="128"/>
      <c r="I392" s="114"/>
    </row>
    <row r="393">
      <c r="B393" s="128"/>
      <c r="C393" s="128"/>
      <c r="D393" s="128"/>
      <c r="E393" s="128"/>
      <c r="F393" s="128"/>
      <c r="G393" s="128"/>
      <c r="H393" s="128"/>
      <c r="I393" s="114"/>
    </row>
    <row r="394">
      <c r="B394" s="128"/>
      <c r="C394" s="128"/>
      <c r="D394" s="128"/>
      <c r="E394" s="128"/>
      <c r="F394" s="128"/>
      <c r="G394" s="128"/>
      <c r="H394" s="128"/>
      <c r="I394" s="114"/>
    </row>
    <row r="395">
      <c r="B395" s="128"/>
      <c r="C395" s="128"/>
      <c r="D395" s="128"/>
      <c r="E395" s="128"/>
      <c r="F395" s="128"/>
      <c r="G395" s="128"/>
      <c r="H395" s="128"/>
      <c r="I395" s="114"/>
    </row>
    <row r="396">
      <c r="B396" s="128"/>
      <c r="C396" s="128"/>
      <c r="D396" s="128"/>
      <c r="E396" s="128"/>
      <c r="F396" s="128"/>
      <c r="G396" s="128"/>
      <c r="H396" s="128"/>
      <c r="I396" s="114"/>
    </row>
    <row r="397">
      <c r="B397" s="128"/>
      <c r="C397" s="128"/>
      <c r="D397" s="128"/>
      <c r="E397" s="128"/>
      <c r="F397" s="128"/>
      <c r="G397" s="128"/>
      <c r="H397" s="128"/>
      <c r="I397" s="114"/>
    </row>
    <row r="398">
      <c r="B398" s="128"/>
      <c r="C398" s="128"/>
      <c r="D398" s="128"/>
      <c r="E398" s="128"/>
      <c r="F398" s="128"/>
      <c r="G398" s="128"/>
      <c r="H398" s="128"/>
      <c r="I398" s="114"/>
    </row>
    <row r="399">
      <c r="B399" s="128"/>
      <c r="C399" s="128"/>
      <c r="D399" s="128"/>
      <c r="E399" s="128"/>
      <c r="F399" s="128"/>
      <c r="G399" s="128"/>
      <c r="H399" s="128"/>
      <c r="I399" s="114"/>
    </row>
    <row r="400">
      <c r="B400" s="128"/>
      <c r="C400" s="128"/>
      <c r="D400" s="128"/>
      <c r="E400" s="128"/>
      <c r="F400" s="128"/>
      <c r="G400" s="128"/>
      <c r="H400" s="128"/>
      <c r="I400" s="114"/>
    </row>
    <row r="401">
      <c r="B401" s="128"/>
      <c r="C401" s="128"/>
      <c r="D401" s="128"/>
      <c r="E401" s="128"/>
      <c r="F401" s="128"/>
      <c r="G401" s="128"/>
      <c r="H401" s="128"/>
      <c r="I401" s="114"/>
    </row>
    <row r="402">
      <c r="B402" s="128"/>
      <c r="C402" s="128"/>
      <c r="D402" s="128"/>
      <c r="E402" s="128"/>
      <c r="F402" s="128"/>
      <c r="G402" s="128"/>
      <c r="H402" s="128"/>
      <c r="I402" s="114"/>
    </row>
    <row r="403">
      <c r="B403" s="128"/>
      <c r="C403" s="128"/>
      <c r="D403" s="128"/>
      <c r="E403" s="128"/>
      <c r="F403" s="128"/>
      <c r="G403" s="128"/>
      <c r="H403" s="128"/>
      <c r="I403" s="114"/>
    </row>
    <row r="404">
      <c r="B404" s="128"/>
      <c r="C404" s="128"/>
      <c r="D404" s="128"/>
      <c r="E404" s="128"/>
      <c r="F404" s="128"/>
      <c r="G404" s="128"/>
      <c r="H404" s="128"/>
      <c r="I404" s="114"/>
    </row>
    <row r="405">
      <c r="B405" s="128"/>
      <c r="C405" s="128"/>
      <c r="D405" s="128"/>
      <c r="E405" s="128"/>
      <c r="F405" s="128"/>
      <c r="G405" s="128"/>
      <c r="H405" s="128"/>
      <c r="I405" s="114"/>
    </row>
    <row r="406">
      <c r="B406" s="128"/>
      <c r="C406" s="128"/>
      <c r="D406" s="128"/>
      <c r="E406" s="128"/>
      <c r="F406" s="128"/>
      <c r="G406" s="128"/>
      <c r="H406" s="128"/>
      <c r="I406" s="114"/>
    </row>
    <row r="407">
      <c r="B407" s="128"/>
      <c r="C407" s="128"/>
      <c r="D407" s="128"/>
      <c r="E407" s="128"/>
      <c r="F407" s="128"/>
      <c r="G407" s="128"/>
      <c r="H407" s="128"/>
      <c r="I407" s="114"/>
    </row>
    <row r="408">
      <c r="B408" s="128"/>
      <c r="C408" s="128"/>
      <c r="D408" s="128"/>
      <c r="E408" s="128"/>
      <c r="F408" s="128"/>
      <c r="G408" s="128"/>
      <c r="H408" s="128"/>
      <c r="I408" s="114"/>
    </row>
    <row r="409">
      <c r="B409" s="128"/>
      <c r="C409" s="128"/>
      <c r="D409" s="128"/>
      <c r="E409" s="128"/>
      <c r="F409" s="128"/>
      <c r="G409" s="128"/>
      <c r="H409" s="128"/>
      <c r="I409" s="114"/>
    </row>
    <row r="410">
      <c r="B410" s="128"/>
      <c r="C410" s="128"/>
      <c r="D410" s="128"/>
      <c r="E410" s="128"/>
      <c r="F410" s="128"/>
      <c r="G410" s="128"/>
      <c r="H410" s="128"/>
      <c r="I410" s="114"/>
    </row>
    <row r="411">
      <c r="B411" s="128"/>
      <c r="C411" s="128"/>
      <c r="D411" s="128"/>
      <c r="E411" s="128"/>
      <c r="F411" s="128"/>
      <c r="G411" s="128"/>
      <c r="H411" s="128"/>
      <c r="I411" s="114"/>
    </row>
    <row r="412">
      <c r="B412" s="128"/>
      <c r="C412" s="128"/>
      <c r="D412" s="128"/>
      <c r="E412" s="128"/>
      <c r="F412" s="128"/>
      <c r="G412" s="128"/>
      <c r="H412" s="128"/>
      <c r="I412" s="114"/>
    </row>
    <row r="413">
      <c r="B413" s="128"/>
      <c r="C413" s="128"/>
      <c r="D413" s="128"/>
      <c r="E413" s="128"/>
      <c r="F413" s="128"/>
      <c r="G413" s="128"/>
      <c r="H413" s="128"/>
      <c r="I413" s="114"/>
    </row>
    <row r="414">
      <c r="B414" s="128"/>
      <c r="C414" s="128"/>
      <c r="D414" s="128"/>
      <c r="E414" s="128"/>
      <c r="F414" s="128"/>
      <c r="G414" s="128"/>
      <c r="H414" s="128"/>
      <c r="I414" s="114"/>
    </row>
    <row r="415">
      <c r="B415" s="128"/>
      <c r="C415" s="128"/>
      <c r="D415" s="128"/>
      <c r="E415" s="128"/>
      <c r="F415" s="128"/>
      <c r="G415" s="128"/>
      <c r="H415" s="128"/>
      <c r="I415" s="114"/>
    </row>
    <row r="416">
      <c r="B416" s="128"/>
      <c r="C416" s="128"/>
      <c r="D416" s="128"/>
      <c r="E416" s="128"/>
      <c r="F416" s="128"/>
      <c r="G416" s="128"/>
      <c r="H416" s="128"/>
      <c r="I416" s="114"/>
    </row>
    <row r="417">
      <c r="B417" s="128"/>
      <c r="C417" s="128"/>
      <c r="D417" s="128"/>
      <c r="E417" s="128"/>
      <c r="F417" s="128"/>
      <c r="G417" s="128"/>
      <c r="H417" s="128"/>
      <c r="I417" s="114"/>
    </row>
    <row r="418">
      <c r="B418" s="128"/>
      <c r="C418" s="128"/>
      <c r="D418" s="128"/>
      <c r="E418" s="128"/>
      <c r="F418" s="128"/>
      <c r="G418" s="128"/>
      <c r="H418" s="128"/>
      <c r="I418" s="114"/>
    </row>
    <row r="419">
      <c r="B419" s="128"/>
      <c r="C419" s="128"/>
      <c r="D419" s="128"/>
      <c r="E419" s="128"/>
      <c r="F419" s="128"/>
      <c r="G419" s="128"/>
      <c r="H419" s="128"/>
      <c r="I419" s="114"/>
    </row>
    <row r="420">
      <c r="B420" s="128"/>
      <c r="C420" s="128"/>
      <c r="D420" s="128"/>
      <c r="E420" s="128"/>
      <c r="F420" s="128"/>
      <c r="G420" s="128"/>
      <c r="H420" s="128"/>
      <c r="I420" s="114"/>
    </row>
    <row r="421">
      <c r="B421" s="128"/>
      <c r="C421" s="128"/>
      <c r="D421" s="128"/>
      <c r="E421" s="128"/>
      <c r="F421" s="128"/>
      <c r="G421" s="128"/>
      <c r="H421" s="128"/>
      <c r="I421" s="114"/>
    </row>
    <row r="422">
      <c r="B422" s="128"/>
      <c r="C422" s="128"/>
      <c r="D422" s="128"/>
      <c r="E422" s="128"/>
      <c r="F422" s="128"/>
      <c r="G422" s="128"/>
      <c r="H422" s="128"/>
      <c r="I422" s="114"/>
    </row>
    <row r="423">
      <c r="B423" s="128"/>
      <c r="C423" s="128"/>
      <c r="D423" s="128"/>
      <c r="E423" s="128"/>
      <c r="F423" s="128"/>
      <c r="G423" s="128"/>
      <c r="H423" s="128"/>
      <c r="I423" s="114"/>
    </row>
    <row r="424">
      <c r="B424" s="128"/>
      <c r="C424" s="128"/>
      <c r="D424" s="128"/>
      <c r="E424" s="128"/>
      <c r="F424" s="128"/>
      <c r="G424" s="128"/>
      <c r="H424" s="128"/>
      <c r="I424" s="114"/>
    </row>
    <row r="425">
      <c r="B425" s="128"/>
      <c r="C425" s="128"/>
      <c r="D425" s="128"/>
      <c r="E425" s="128"/>
      <c r="F425" s="128"/>
      <c r="G425" s="128"/>
      <c r="H425" s="128"/>
      <c r="I425" s="114"/>
    </row>
    <row r="426">
      <c r="B426" s="128"/>
      <c r="C426" s="128"/>
      <c r="D426" s="128"/>
      <c r="E426" s="128"/>
      <c r="F426" s="128"/>
      <c r="G426" s="128"/>
      <c r="H426" s="128"/>
      <c r="I426" s="114"/>
    </row>
    <row r="427">
      <c r="B427" s="128"/>
      <c r="C427" s="128"/>
      <c r="D427" s="128"/>
      <c r="E427" s="128"/>
      <c r="F427" s="128"/>
      <c r="G427" s="128"/>
      <c r="H427" s="128"/>
      <c r="I427" s="114"/>
    </row>
    <row r="428">
      <c r="B428" s="128"/>
      <c r="C428" s="128"/>
      <c r="D428" s="128"/>
      <c r="E428" s="128"/>
      <c r="F428" s="128"/>
      <c r="G428" s="128"/>
      <c r="H428" s="128"/>
      <c r="I428" s="114"/>
    </row>
    <row r="429">
      <c r="B429" s="128"/>
      <c r="C429" s="128"/>
      <c r="D429" s="128"/>
      <c r="E429" s="128"/>
      <c r="F429" s="128"/>
      <c r="G429" s="128"/>
      <c r="H429" s="128"/>
      <c r="I429" s="114"/>
    </row>
    <row r="430">
      <c r="B430" s="128"/>
      <c r="C430" s="128"/>
      <c r="D430" s="128"/>
      <c r="E430" s="128"/>
      <c r="F430" s="128"/>
      <c r="G430" s="128"/>
      <c r="H430" s="128"/>
      <c r="I430" s="114"/>
    </row>
    <row r="431">
      <c r="B431" s="128"/>
      <c r="C431" s="128"/>
      <c r="D431" s="128"/>
      <c r="E431" s="128"/>
      <c r="F431" s="128"/>
      <c r="G431" s="128"/>
      <c r="H431" s="128"/>
      <c r="I431" s="114"/>
    </row>
    <row r="432">
      <c r="B432" s="128"/>
      <c r="C432" s="128"/>
      <c r="D432" s="128"/>
      <c r="E432" s="128"/>
      <c r="F432" s="128"/>
      <c r="G432" s="128"/>
      <c r="H432" s="128"/>
      <c r="I432" s="114"/>
    </row>
    <row r="433">
      <c r="B433" s="128"/>
      <c r="C433" s="128"/>
      <c r="D433" s="128"/>
      <c r="E433" s="128"/>
      <c r="F433" s="128"/>
      <c r="G433" s="128"/>
      <c r="H433" s="128"/>
      <c r="I433" s="114"/>
    </row>
    <row r="434">
      <c r="B434" s="128"/>
      <c r="C434" s="128"/>
      <c r="D434" s="128"/>
      <c r="E434" s="128"/>
      <c r="F434" s="128"/>
      <c r="G434" s="128"/>
      <c r="H434" s="128"/>
      <c r="I434" s="114"/>
    </row>
    <row r="435">
      <c r="B435" s="128"/>
      <c r="C435" s="128"/>
      <c r="D435" s="128"/>
      <c r="E435" s="128"/>
      <c r="F435" s="128"/>
      <c r="G435" s="128"/>
      <c r="H435" s="128"/>
      <c r="I435" s="114"/>
    </row>
    <row r="436">
      <c r="B436" s="128"/>
      <c r="C436" s="128"/>
      <c r="D436" s="128"/>
      <c r="E436" s="128"/>
      <c r="F436" s="128"/>
      <c r="G436" s="128"/>
      <c r="H436" s="128"/>
      <c r="I436" s="114"/>
    </row>
    <row r="437">
      <c r="B437" s="128"/>
      <c r="C437" s="128"/>
      <c r="D437" s="128"/>
      <c r="E437" s="128"/>
      <c r="F437" s="128"/>
      <c r="G437" s="128"/>
      <c r="H437" s="128"/>
      <c r="I437" s="114"/>
    </row>
    <row r="438">
      <c r="B438" s="128"/>
      <c r="C438" s="128"/>
      <c r="D438" s="128"/>
      <c r="E438" s="128"/>
      <c r="F438" s="128"/>
      <c r="G438" s="128"/>
      <c r="H438" s="128"/>
      <c r="I438" s="114"/>
    </row>
    <row r="439">
      <c r="B439" s="128"/>
      <c r="C439" s="128"/>
      <c r="D439" s="128"/>
      <c r="E439" s="128"/>
      <c r="F439" s="128"/>
      <c r="G439" s="128"/>
      <c r="H439" s="128"/>
      <c r="I439" s="114"/>
    </row>
    <row r="440">
      <c r="B440" s="128"/>
      <c r="C440" s="128"/>
      <c r="D440" s="128"/>
      <c r="E440" s="128"/>
      <c r="F440" s="128"/>
      <c r="G440" s="128"/>
      <c r="H440" s="128"/>
      <c r="I440" s="114"/>
    </row>
    <row r="441">
      <c r="B441" s="128"/>
      <c r="C441" s="128"/>
      <c r="D441" s="128"/>
      <c r="E441" s="128"/>
      <c r="F441" s="128"/>
      <c r="G441" s="128"/>
      <c r="H441" s="128"/>
      <c r="I441" s="114"/>
    </row>
    <row r="442">
      <c r="B442" s="128"/>
      <c r="C442" s="128"/>
      <c r="D442" s="128"/>
      <c r="E442" s="128"/>
      <c r="F442" s="128"/>
      <c r="G442" s="128"/>
      <c r="H442" s="128"/>
      <c r="I442" s="114"/>
    </row>
    <row r="443">
      <c r="B443" s="128"/>
      <c r="C443" s="128"/>
      <c r="D443" s="128"/>
      <c r="E443" s="128"/>
      <c r="F443" s="128"/>
      <c r="G443" s="128"/>
      <c r="H443" s="128"/>
      <c r="I443" s="114"/>
    </row>
    <row r="444">
      <c r="B444" s="128"/>
      <c r="C444" s="128"/>
      <c r="D444" s="128"/>
      <c r="E444" s="128"/>
      <c r="F444" s="128"/>
      <c r="G444" s="128"/>
      <c r="H444" s="128"/>
      <c r="I444" s="114"/>
    </row>
    <row r="445">
      <c r="B445" s="128"/>
      <c r="C445" s="128"/>
      <c r="D445" s="128"/>
      <c r="E445" s="128"/>
      <c r="F445" s="128"/>
      <c r="G445" s="128"/>
      <c r="H445" s="128"/>
      <c r="I445" s="114"/>
    </row>
    <row r="446">
      <c r="B446" s="128"/>
      <c r="C446" s="128"/>
      <c r="D446" s="128"/>
      <c r="E446" s="128"/>
      <c r="F446" s="128"/>
      <c r="G446" s="128"/>
      <c r="H446" s="128"/>
      <c r="I446" s="114"/>
    </row>
    <row r="447">
      <c r="B447" s="128"/>
      <c r="C447" s="128"/>
      <c r="D447" s="128"/>
      <c r="E447" s="128"/>
      <c r="F447" s="128"/>
      <c r="G447" s="128"/>
      <c r="H447" s="128"/>
      <c r="I447" s="114"/>
    </row>
    <row r="448">
      <c r="B448" s="128"/>
      <c r="C448" s="128"/>
      <c r="D448" s="128"/>
      <c r="E448" s="128"/>
      <c r="F448" s="128"/>
      <c r="G448" s="128"/>
      <c r="H448" s="128"/>
      <c r="I448" s="114"/>
    </row>
    <row r="449">
      <c r="B449" s="128"/>
      <c r="C449" s="128"/>
      <c r="D449" s="128"/>
      <c r="E449" s="128"/>
      <c r="F449" s="128"/>
      <c r="G449" s="128"/>
      <c r="H449" s="128"/>
      <c r="I449" s="114"/>
    </row>
    <row r="450">
      <c r="B450" s="128"/>
      <c r="C450" s="128"/>
      <c r="D450" s="128"/>
      <c r="E450" s="128"/>
      <c r="F450" s="128"/>
      <c r="G450" s="128"/>
      <c r="H450" s="128"/>
      <c r="I450" s="114"/>
    </row>
    <row r="451">
      <c r="B451" s="128"/>
      <c r="C451" s="128"/>
      <c r="D451" s="128"/>
      <c r="E451" s="128"/>
      <c r="F451" s="128"/>
      <c r="G451" s="128"/>
      <c r="H451" s="128"/>
      <c r="I451" s="114"/>
    </row>
    <row r="452">
      <c r="B452" s="128"/>
      <c r="C452" s="128"/>
      <c r="D452" s="128"/>
      <c r="E452" s="128"/>
      <c r="F452" s="128"/>
      <c r="G452" s="128"/>
      <c r="H452" s="128"/>
      <c r="I452" s="114"/>
    </row>
    <row r="453">
      <c r="B453" s="128"/>
      <c r="C453" s="128"/>
      <c r="D453" s="128"/>
      <c r="E453" s="128"/>
      <c r="F453" s="128"/>
      <c r="G453" s="128"/>
      <c r="H453" s="128"/>
      <c r="I453" s="114"/>
    </row>
    <row r="454">
      <c r="B454" s="128"/>
      <c r="C454" s="128"/>
      <c r="D454" s="128"/>
      <c r="E454" s="128"/>
      <c r="F454" s="128"/>
      <c r="G454" s="128"/>
      <c r="H454" s="128"/>
      <c r="I454" s="114"/>
    </row>
    <row r="455">
      <c r="B455" s="128"/>
      <c r="C455" s="128"/>
      <c r="D455" s="128"/>
      <c r="E455" s="128"/>
      <c r="F455" s="128"/>
      <c r="G455" s="128"/>
      <c r="H455" s="128"/>
      <c r="I455" s="114"/>
    </row>
    <row r="456">
      <c r="B456" s="128"/>
      <c r="C456" s="128"/>
      <c r="D456" s="128"/>
      <c r="E456" s="128"/>
      <c r="F456" s="128"/>
      <c r="G456" s="128"/>
      <c r="H456" s="128"/>
      <c r="I456" s="114"/>
    </row>
    <row r="457">
      <c r="B457" s="128"/>
      <c r="C457" s="128"/>
      <c r="D457" s="128"/>
      <c r="E457" s="128"/>
      <c r="F457" s="128"/>
      <c r="G457" s="128"/>
      <c r="H457" s="128"/>
      <c r="I457" s="114"/>
    </row>
    <row r="458">
      <c r="B458" s="128"/>
      <c r="C458" s="128"/>
      <c r="D458" s="128"/>
      <c r="E458" s="128"/>
      <c r="F458" s="128"/>
      <c r="G458" s="128"/>
      <c r="H458" s="128"/>
      <c r="I458" s="114"/>
    </row>
    <row r="459">
      <c r="B459" s="128"/>
      <c r="C459" s="128"/>
      <c r="D459" s="128"/>
      <c r="E459" s="128"/>
      <c r="F459" s="128"/>
      <c r="G459" s="128"/>
      <c r="H459" s="128"/>
      <c r="I459" s="114"/>
    </row>
    <row r="460">
      <c r="B460" s="128"/>
      <c r="C460" s="128"/>
      <c r="D460" s="128"/>
      <c r="E460" s="128"/>
      <c r="F460" s="128"/>
      <c r="G460" s="128"/>
      <c r="H460" s="128"/>
      <c r="I460" s="114"/>
    </row>
    <row r="461">
      <c r="B461" s="128"/>
      <c r="C461" s="128"/>
      <c r="D461" s="128"/>
      <c r="E461" s="128"/>
      <c r="F461" s="128"/>
      <c r="G461" s="128"/>
      <c r="H461" s="128"/>
      <c r="I461" s="114"/>
    </row>
    <row r="462">
      <c r="B462" s="128"/>
      <c r="C462" s="128"/>
      <c r="D462" s="128"/>
      <c r="E462" s="128"/>
      <c r="F462" s="128"/>
      <c r="G462" s="128"/>
      <c r="H462" s="128"/>
      <c r="I462" s="114"/>
    </row>
    <row r="463">
      <c r="B463" s="128"/>
      <c r="C463" s="128"/>
      <c r="D463" s="128"/>
      <c r="E463" s="128"/>
      <c r="F463" s="128"/>
      <c r="G463" s="128"/>
      <c r="H463" s="128"/>
      <c r="I463" s="114"/>
    </row>
    <row r="464">
      <c r="B464" s="128"/>
      <c r="C464" s="128"/>
      <c r="D464" s="128"/>
      <c r="E464" s="128"/>
      <c r="F464" s="128"/>
      <c r="G464" s="128"/>
      <c r="H464" s="128"/>
      <c r="I464" s="114"/>
    </row>
    <row r="465">
      <c r="B465" s="128"/>
      <c r="C465" s="128"/>
      <c r="D465" s="128"/>
      <c r="E465" s="128"/>
      <c r="F465" s="128"/>
      <c r="G465" s="128"/>
      <c r="H465" s="128"/>
      <c r="I465" s="114"/>
    </row>
    <row r="466">
      <c r="B466" s="128"/>
      <c r="C466" s="128"/>
      <c r="D466" s="128"/>
      <c r="E466" s="128"/>
      <c r="F466" s="128"/>
      <c r="G466" s="128"/>
      <c r="H466" s="128"/>
      <c r="I466" s="114"/>
    </row>
    <row r="467">
      <c r="B467" s="128"/>
      <c r="C467" s="128"/>
      <c r="D467" s="128"/>
      <c r="E467" s="128"/>
      <c r="F467" s="128"/>
      <c r="G467" s="128"/>
      <c r="H467" s="128"/>
      <c r="I467" s="114"/>
    </row>
    <row r="468">
      <c r="B468" s="128"/>
      <c r="C468" s="128"/>
      <c r="D468" s="128"/>
      <c r="E468" s="128"/>
      <c r="F468" s="128"/>
      <c r="G468" s="128"/>
      <c r="H468" s="128"/>
      <c r="I468" s="114"/>
    </row>
    <row r="469">
      <c r="B469" s="128"/>
      <c r="C469" s="128"/>
      <c r="D469" s="128"/>
      <c r="E469" s="128"/>
      <c r="F469" s="128"/>
      <c r="G469" s="128"/>
      <c r="H469" s="128"/>
      <c r="I469" s="114"/>
    </row>
    <row r="470">
      <c r="B470" s="128"/>
      <c r="C470" s="128"/>
      <c r="D470" s="128"/>
      <c r="E470" s="128"/>
      <c r="F470" s="128"/>
      <c r="G470" s="128"/>
      <c r="H470" s="128"/>
      <c r="I470" s="114"/>
    </row>
    <row r="471">
      <c r="B471" s="128"/>
      <c r="C471" s="128"/>
      <c r="D471" s="128"/>
      <c r="E471" s="128"/>
      <c r="F471" s="128"/>
      <c r="G471" s="128"/>
      <c r="H471" s="128"/>
      <c r="I471" s="114"/>
    </row>
    <row r="472">
      <c r="B472" s="128"/>
      <c r="C472" s="128"/>
      <c r="D472" s="128"/>
      <c r="E472" s="128"/>
      <c r="F472" s="128"/>
      <c r="G472" s="128"/>
      <c r="H472" s="128"/>
      <c r="I472" s="114"/>
    </row>
    <row r="473">
      <c r="B473" s="128"/>
      <c r="C473" s="128"/>
      <c r="D473" s="128"/>
      <c r="E473" s="128"/>
      <c r="F473" s="128"/>
      <c r="G473" s="128"/>
      <c r="H473" s="128"/>
      <c r="I473" s="114"/>
    </row>
    <row r="474">
      <c r="B474" s="128"/>
      <c r="C474" s="128"/>
      <c r="D474" s="128"/>
      <c r="E474" s="128"/>
      <c r="F474" s="128"/>
      <c r="G474" s="128"/>
      <c r="H474" s="128"/>
      <c r="I474" s="114"/>
    </row>
    <row r="475">
      <c r="B475" s="128"/>
      <c r="C475" s="128"/>
      <c r="D475" s="128"/>
      <c r="E475" s="128"/>
      <c r="F475" s="128"/>
      <c r="G475" s="128"/>
      <c r="H475" s="128"/>
      <c r="I475" s="114"/>
    </row>
    <row r="476">
      <c r="B476" s="128"/>
      <c r="C476" s="128"/>
      <c r="D476" s="128"/>
      <c r="E476" s="128"/>
      <c r="F476" s="128"/>
      <c r="G476" s="128"/>
      <c r="H476" s="128"/>
      <c r="I476" s="114"/>
    </row>
    <row r="477">
      <c r="B477" s="128"/>
      <c r="C477" s="128"/>
      <c r="D477" s="128"/>
      <c r="E477" s="128"/>
      <c r="F477" s="128"/>
      <c r="G477" s="128"/>
      <c r="H477" s="128"/>
      <c r="I477" s="114"/>
    </row>
    <row r="478">
      <c r="B478" s="128"/>
      <c r="C478" s="128"/>
      <c r="D478" s="128"/>
      <c r="E478" s="128"/>
      <c r="F478" s="128"/>
      <c r="G478" s="128"/>
      <c r="H478" s="128"/>
      <c r="I478" s="114"/>
    </row>
    <row r="479">
      <c r="B479" s="128"/>
      <c r="C479" s="128"/>
      <c r="D479" s="128"/>
      <c r="E479" s="128"/>
      <c r="F479" s="128"/>
      <c r="G479" s="128"/>
      <c r="H479" s="128"/>
      <c r="I479" s="114"/>
    </row>
    <row r="480">
      <c r="B480" s="128"/>
      <c r="C480" s="128"/>
      <c r="D480" s="128"/>
      <c r="E480" s="128"/>
      <c r="F480" s="128"/>
      <c r="G480" s="128"/>
      <c r="H480" s="128"/>
      <c r="I480" s="114"/>
    </row>
    <row r="481">
      <c r="B481" s="128"/>
      <c r="C481" s="128"/>
      <c r="D481" s="128"/>
      <c r="E481" s="128"/>
      <c r="F481" s="128"/>
      <c r="G481" s="128"/>
      <c r="H481" s="128"/>
      <c r="I481" s="114"/>
    </row>
    <row r="482">
      <c r="B482" s="128"/>
      <c r="C482" s="128"/>
      <c r="D482" s="128"/>
      <c r="E482" s="128"/>
      <c r="F482" s="128"/>
      <c r="G482" s="128"/>
      <c r="H482" s="128"/>
      <c r="I482" s="114"/>
    </row>
    <row r="483">
      <c r="B483" s="128"/>
      <c r="C483" s="128"/>
      <c r="D483" s="128"/>
      <c r="E483" s="128"/>
      <c r="F483" s="128"/>
      <c r="G483" s="128"/>
      <c r="H483" s="128"/>
      <c r="I483" s="114"/>
    </row>
    <row r="484">
      <c r="B484" s="128"/>
      <c r="C484" s="128"/>
      <c r="D484" s="128"/>
      <c r="E484" s="128"/>
      <c r="F484" s="128"/>
      <c r="G484" s="128"/>
      <c r="H484" s="128"/>
      <c r="I484" s="114"/>
    </row>
    <row r="485">
      <c r="B485" s="128"/>
      <c r="C485" s="128"/>
      <c r="D485" s="128"/>
      <c r="E485" s="128"/>
      <c r="F485" s="128"/>
      <c r="G485" s="128"/>
      <c r="H485" s="128"/>
      <c r="I485" s="114"/>
    </row>
    <row r="486">
      <c r="B486" s="128"/>
      <c r="C486" s="128"/>
      <c r="D486" s="128"/>
      <c r="E486" s="128"/>
      <c r="F486" s="128"/>
      <c r="G486" s="128"/>
      <c r="H486" s="128"/>
      <c r="I486" s="114"/>
    </row>
    <row r="487">
      <c r="B487" s="128"/>
      <c r="C487" s="128"/>
      <c r="D487" s="128"/>
      <c r="E487" s="128"/>
      <c r="F487" s="128"/>
      <c r="G487" s="128"/>
      <c r="H487" s="128"/>
      <c r="I487" s="114"/>
    </row>
    <row r="488">
      <c r="B488" s="128"/>
      <c r="C488" s="128"/>
      <c r="D488" s="128"/>
      <c r="E488" s="128"/>
      <c r="F488" s="128"/>
      <c r="G488" s="128"/>
      <c r="H488" s="128"/>
      <c r="I488" s="114"/>
    </row>
    <row r="489">
      <c r="B489" s="128"/>
      <c r="C489" s="128"/>
      <c r="D489" s="128"/>
      <c r="E489" s="128"/>
      <c r="F489" s="128"/>
      <c r="G489" s="128"/>
      <c r="H489" s="128"/>
      <c r="I489" s="114"/>
    </row>
    <row r="490">
      <c r="B490" s="128"/>
      <c r="C490" s="128"/>
      <c r="D490" s="128"/>
      <c r="E490" s="128"/>
      <c r="F490" s="128"/>
      <c r="G490" s="128"/>
      <c r="H490" s="128"/>
      <c r="I490" s="114"/>
    </row>
    <row r="491">
      <c r="B491" s="128"/>
      <c r="C491" s="128"/>
      <c r="D491" s="128"/>
      <c r="E491" s="128"/>
      <c r="F491" s="128"/>
      <c r="G491" s="128"/>
      <c r="H491" s="128"/>
      <c r="I491" s="114"/>
    </row>
    <row r="492">
      <c r="B492" s="128"/>
      <c r="C492" s="128"/>
      <c r="D492" s="128"/>
      <c r="E492" s="128"/>
      <c r="F492" s="128"/>
      <c r="G492" s="128"/>
      <c r="H492" s="128"/>
      <c r="I492" s="114"/>
    </row>
    <row r="493">
      <c r="B493" s="128"/>
      <c r="C493" s="128"/>
      <c r="D493" s="128"/>
      <c r="E493" s="128"/>
      <c r="F493" s="128"/>
      <c r="G493" s="128"/>
      <c r="H493" s="128"/>
      <c r="I493" s="114"/>
    </row>
    <row r="494">
      <c r="B494" s="128"/>
      <c r="C494" s="128"/>
      <c r="D494" s="128"/>
      <c r="E494" s="128"/>
      <c r="F494" s="128"/>
      <c r="G494" s="128"/>
      <c r="H494" s="128"/>
      <c r="I494" s="114"/>
    </row>
    <row r="495">
      <c r="B495" s="128"/>
      <c r="C495" s="128"/>
      <c r="D495" s="128"/>
      <c r="E495" s="128"/>
      <c r="F495" s="128"/>
      <c r="G495" s="128"/>
      <c r="H495" s="128"/>
      <c r="I495" s="114"/>
    </row>
    <row r="496">
      <c r="B496" s="128"/>
      <c r="C496" s="128"/>
      <c r="D496" s="128"/>
      <c r="E496" s="128"/>
      <c r="F496" s="128"/>
      <c r="G496" s="128"/>
      <c r="H496" s="128"/>
      <c r="I496" s="114"/>
    </row>
    <row r="497">
      <c r="B497" s="128"/>
      <c r="C497" s="128"/>
      <c r="D497" s="128"/>
      <c r="E497" s="128"/>
      <c r="F497" s="128"/>
      <c r="G497" s="128"/>
      <c r="H497" s="128"/>
      <c r="I497" s="114"/>
    </row>
    <row r="498">
      <c r="B498" s="128"/>
      <c r="C498" s="128"/>
      <c r="D498" s="128"/>
      <c r="E498" s="128"/>
      <c r="F498" s="128"/>
      <c r="G498" s="128"/>
      <c r="H498" s="128"/>
      <c r="I498" s="114"/>
    </row>
    <row r="499">
      <c r="B499" s="128"/>
      <c r="C499" s="128"/>
      <c r="D499" s="128"/>
      <c r="E499" s="128"/>
      <c r="F499" s="128"/>
      <c r="G499" s="128"/>
      <c r="H499" s="128"/>
      <c r="I499" s="114"/>
    </row>
    <row r="500">
      <c r="B500" s="128"/>
      <c r="C500" s="128"/>
      <c r="D500" s="128"/>
      <c r="E500" s="128"/>
      <c r="F500" s="128"/>
      <c r="G500" s="128"/>
      <c r="H500" s="128"/>
      <c r="I500" s="114"/>
    </row>
    <row r="501">
      <c r="B501" s="128"/>
      <c r="C501" s="128"/>
      <c r="D501" s="128"/>
      <c r="E501" s="128"/>
      <c r="F501" s="128"/>
      <c r="G501" s="128"/>
      <c r="H501" s="128"/>
      <c r="I501" s="114"/>
    </row>
    <row r="502">
      <c r="B502" s="128"/>
      <c r="C502" s="128"/>
      <c r="D502" s="128"/>
      <c r="E502" s="128"/>
      <c r="F502" s="128"/>
      <c r="G502" s="128"/>
      <c r="H502" s="128"/>
      <c r="I502" s="114"/>
    </row>
    <row r="503">
      <c r="B503" s="128"/>
      <c r="C503" s="128"/>
      <c r="D503" s="128"/>
      <c r="E503" s="128"/>
      <c r="F503" s="128"/>
      <c r="G503" s="128"/>
      <c r="H503" s="128"/>
      <c r="I503" s="114"/>
    </row>
    <row r="504">
      <c r="B504" s="128"/>
      <c r="C504" s="128"/>
      <c r="D504" s="128"/>
      <c r="E504" s="128"/>
      <c r="F504" s="128"/>
      <c r="G504" s="128"/>
      <c r="H504" s="128"/>
      <c r="I504" s="114"/>
    </row>
    <row r="505">
      <c r="B505" s="128"/>
      <c r="C505" s="128"/>
      <c r="D505" s="128"/>
      <c r="E505" s="128"/>
      <c r="F505" s="128"/>
      <c r="G505" s="128"/>
      <c r="H505" s="128"/>
      <c r="I505" s="114"/>
    </row>
    <row r="506">
      <c r="B506" s="128"/>
      <c r="C506" s="128"/>
      <c r="D506" s="128"/>
      <c r="E506" s="128"/>
      <c r="F506" s="128"/>
      <c r="G506" s="128"/>
      <c r="H506" s="128"/>
      <c r="I506" s="114"/>
    </row>
    <row r="507">
      <c r="B507" s="128"/>
      <c r="C507" s="128"/>
      <c r="D507" s="128"/>
      <c r="E507" s="128"/>
      <c r="F507" s="128"/>
      <c r="G507" s="128"/>
      <c r="H507" s="128"/>
      <c r="I507" s="114"/>
    </row>
    <row r="508">
      <c r="B508" s="128"/>
      <c r="C508" s="128"/>
      <c r="D508" s="128"/>
      <c r="E508" s="128"/>
      <c r="F508" s="128"/>
      <c r="G508" s="128"/>
      <c r="H508" s="128"/>
      <c r="I508" s="114"/>
    </row>
    <row r="509">
      <c r="B509" s="128"/>
      <c r="C509" s="128"/>
      <c r="D509" s="128"/>
      <c r="E509" s="128"/>
      <c r="F509" s="128"/>
      <c r="G509" s="128"/>
      <c r="H509" s="128"/>
      <c r="I509" s="114"/>
    </row>
    <row r="510">
      <c r="B510" s="128"/>
      <c r="C510" s="128"/>
      <c r="D510" s="128"/>
      <c r="E510" s="128"/>
      <c r="F510" s="128"/>
      <c r="G510" s="128"/>
      <c r="H510" s="128"/>
      <c r="I510" s="114"/>
    </row>
    <row r="511">
      <c r="B511" s="128"/>
      <c r="C511" s="128"/>
      <c r="D511" s="128"/>
      <c r="E511" s="128"/>
      <c r="F511" s="128"/>
      <c r="G511" s="128"/>
      <c r="H511" s="128"/>
      <c r="I511" s="114"/>
    </row>
    <row r="512">
      <c r="B512" s="128"/>
      <c r="C512" s="128"/>
      <c r="D512" s="128"/>
      <c r="E512" s="128"/>
      <c r="F512" s="128"/>
      <c r="G512" s="128"/>
      <c r="H512" s="128"/>
      <c r="I512" s="114"/>
    </row>
    <row r="513">
      <c r="B513" s="128"/>
      <c r="C513" s="128"/>
      <c r="D513" s="128"/>
      <c r="E513" s="128"/>
      <c r="F513" s="128"/>
      <c r="G513" s="128"/>
      <c r="H513" s="128"/>
      <c r="I513" s="114"/>
    </row>
    <row r="514">
      <c r="B514" s="128"/>
      <c r="C514" s="128"/>
      <c r="D514" s="128"/>
      <c r="E514" s="128"/>
      <c r="F514" s="128"/>
      <c r="G514" s="128"/>
      <c r="H514" s="128"/>
      <c r="I514" s="114"/>
    </row>
    <row r="515">
      <c r="B515" s="128"/>
      <c r="C515" s="128"/>
      <c r="D515" s="128"/>
      <c r="E515" s="128"/>
      <c r="F515" s="128"/>
      <c r="G515" s="128"/>
      <c r="H515" s="128"/>
      <c r="I515" s="114"/>
    </row>
    <row r="516">
      <c r="B516" s="128"/>
      <c r="C516" s="128"/>
      <c r="D516" s="128"/>
      <c r="E516" s="128"/>
      <c r="F516" s="128"/>
      <c r="G516" s="128"/>
      <c r="H516" s="128"/>
      <c r="I516" s="114"/>
    </row>
    <row r="517">
      <c r="B517" s="128"/>
      <c r="C517" s="128"/>
      <c r="D517" s="128"/>
      <c r="E517" s="128"/>
      <c r="F517" s="128"/>
      <c r="G517" s="128"/>
      <c r="H517" s="128"/>
      <c r="I517" s="114"/>
    </row>
    <row r="518">
      <c r="B518" s="128"/>
      <c r="C518" s="128"/>
      <c r="D518" s="128"/>
      <c r="E518" s="128"/>
      <c r="F518" s="128"/>
      <c r="G518" s="128"/>
      <c r="H518" s="128"/>
      <c r="I518" s="114"/>
    </row>
    <row r="519">
      <c r="B519" s="128"/>
      <c r="C519" s="128"/>
      <c r="D519" s="128"/>
      <c r="E519" s="128"/>
      <c r="F519" s="128"/>
      <c r="G519" s="128"/>
      <c r="H519" s="128"/>
      <c r="I519" s="114"/>
    </row>
    <row r="520">
      <c r="B520" s="128"/>
      <c r="C520" s="128"/>
      <c r="D520" s="128"/>
      <c r="E520" s="128"/>
      <c r="F520" s="128"/>
      <c r="G520" s="128"/>
      <c r="H520" s="128"/>
      <c r="I520" s="114"/>
    </row>
    <row r="521">
      <c r="B521" s="128"/>
      <c r="C521" s="128"/>
      <c r="D521" s="128"/>
      <c r="E521" s="128"/>
      <c r="F521" s="128"/>
      <c r="G521" s="128"/>
      <c r="H521" s="128"/>
      <c r="I521" s="114"/>
    </row>
    <row r="522">
      <c r="B522" s="128"/>
      <c r="C522" s="128"/>
      <c r="D522" s="128"/>
      <c r="E522" s="128"/>
      <c r="F522" s="128"/>
      <c r="G522" s="128"/>
      <c r="H522" s="128"/>
      <c r="I522" s="114"/>
    </row>
    <row r="523">
      <c r="B523" s="128"/>
      <c r="C523" s="128"/>
      <c r="D523" s="128"/>
      <c r="E523" s="128"/>
      <c r="F523" s="128"/>
      <c r="G523" s="128"/>
      <c r="H523" s="128"/>
      <c r="I523" s="114"/>
    </row>
    <row r="524">
      <c r="B524" s="128"/>
      <c r="C524" s="128"/>
      <c r="D524" s="128"/>
      <c r="E524" s="128"/>
      <c r="F524" s="128"/>
      <c r="G524" s="128"/>
      <c r="H524" s="128"/>
      <c r="I524" s="114"/>
    </row>
    <row r="525">
      <c r="B525" s="128"/>
      <c r="C525" s="128"/>
      <c r="D525" s="128"/>
      <c r="E525" s="128"/>
      <c r="F525" s="128"/>
      <c r="G525" s="128"/>
      <c r="H525" s="128"/>
      <c r="I525" s="114"/>
    </row>
    <row r="526">
      <c r="B526" s="128"/>
      <c r="C526" s="128"/>
      <c r="D526" s="128"/>
      <c r="E526" s="128"/>
      <c r="F526" s="128"/>
      <c r="G526" s="128"/>
      <c r="H526" s="128"/>
      <c r="I526" s="114"/>
    </row>
    <row r="527">
      <c r="B527" s="128"/>
      <c r="C527" s="128"/>
      <c r="D527" s="128"/>
      <c r="E527" s="128"/>
      <c r="F527" s="128"/>
      <c r="G527" s="128"/>
      <c r="H527" s="128"/>
      <c r="I527" s="114"/>
    </row>
    <row r="528">
      <c r="B528" s="128"/>
      <c r="C528" s="128"/>
      <c r="D528" s="128"/>
      <c r="E528" s="128"/>
      <c r="F528" s="128"/>
      <c r="G528" s="128"/>
      <c r="H528" s="128"/>
      <c r="I528" s="114"/>
    </row>
    <row r="529">
      <c r="B529" s="128"/>
      <c r="C529" s="128"/>
      <c r="D529" s="128"/>
      <c r="E529" s="128"/>
      <c r="F529" s="128"/>
      <c r="G529" s="128"/>
      <c r="H529" s="128"/>
      <c r="I529" s="114"/>
    </row>
    <row r="530">
      <c r="B530" s="128"/>
      <c r="C530" s="128"/>
      <c r="D530" s="128"/>
      <c r="E530" s="128"/>
      <c r="F530" s="128"/>
      <c r="G530" s="128"/>
      <c r="H530" s="128"/>
      <c r="I530" s="114"/>
    </row>
    <row r="531">
      <c r="B531" s="128"/>
      <c r="C531" s="128"/>
      <c r="D531" s="128"/>
      <c r="E531" s="128"/>
      <c r="F531" s="128"/>
      <c r="G531" s="128"/>
      <c r="H531" s="128"/>
      <c r="I531" s="114"/>
    </row>
    <row r="532">
      <c r="B532" s="128"/>
      <c r="C532" s="128"/>
      <c r="D532" s="128"/>
      <c r="E532" s="128"/>
      <c r="F532" s="128"/>
      <c r="G532" s="128"/>
      <c r="H532" s="128"/>
      <c r="I532" s="114"/>
    </row>
    <row r="533">
      <c r="B533" s="128"/>
      <c r="C533" s="128"/>
      <c r="D533" s="128"/>
      <c r="E533" s="128"/>
      <c r="F533" s="128"/>
      <c r="G533" s="128"/>
      <c r="H533" s="128"/>
      <c r="I533" s="114"/>
    </row>
    <row r="534">
      <c r="B534" s="128"/>
      <c r="C534" s="128"/>
      <c r="D534" s="128"/>
      <c r="E534" s="128"/>
      <c r="F534" s="128"/>
      <c r="G534" s="128"/>
      <c r="H534" s="128"/>
      <c r="I534" s="114"/>
    </row>
    <row r="535">
      <c r="B535" s="128"/>
      <c r="C535" s="128"/>
      <c r="D535" s="128"/>
      <c r="E535" s="128"/>
      <c r="F535" s="128"/>
      <c r="G535" s="128"/>
      <c r="H535" s="128"/>
      <c r="I535" s="114"/>
    </row>
    <row r="536">
      <c r="B536" s="128"/>
      <c r="C536" s="128"/>
      <c r="D536" s="128"/>
      <c r="E536" s="128"/>
      <c r="F536" s="128"/>
      <c r="G536" s="128"/>
      <c r="H536" s="128"/>
      <c r="I536" s="114"/>
    </row>
    <row r="537">
      <c r="B537" s="128"/>
      <c r="C537" s="128"/>
      <c r="D537" s="128"/>
      <c r="E537" s="128"/>
      <c r="F537" s="128"/>
      <c r="G537" s="128"/>
      <c r="H537" s="128"/>
      <c r="I537" s="114"/>
    </row>
    <row r="538">
      <c r="B538" s="128"/>
      <c r="C538" s="128"/>
      <c r="D538" s="128"/>
      <c r="E538" s="128"/>
      <c r="F538" s="128"/>
      <c r="G538" s="128"/>
      <c r="H538" s="128"/>
      <c r="I538" s="114"/>
    </row>
    <row r="539">
      <c r="B539" s="128"/>
      <c r="C539" s="128"/>
      <c r="D539" s="128"/>
      <c r="E539" s="128"/>
      <c r="F539" s="128"/>
      <c r="G539" s="128"/>
      <c r="H539" s="128"/>
      <c r="I539" s="114"/>
    </row>
    <row r="540">
      <c r="B540" s="128"/>
      <c r="C540" s="128"/>
      <c r="D540" s="128"/>
      <c r="E540" s="128"/>
      <c r="F540" s="128"/>
      <c r="G540" s="128"/>
      <c r="H540" s="128"/>
      <c r="I540" s="114"/>
    </row>
    <row r="541">
      <c r="B541" s="128"/>
      <c r="C541" s="128"/>
      <c r="D541" s="128"/>
      <c r="E541" s="128"/>
      <c r="F541" s="128"/>
      <c r="G541" s="128"/>
      <c r="H541" s="128"/>
      <c r="I541" s="114"/>
    </row>
    <row r="542">
      <c r="B542" s="128"/>
      <c r="C542" s="128"/>
      <c r="D542" s="128"/>
      <c r="E542" s="128"/>
      <c r="F542" s="128"/>
      <c r="G542" s="128"/>
      <c r="H542" s="128"/>
      <c r="I542" s="114"/>
    </row>
    <row r="543">
      <c r="B543" s="128"/>
      <c r="C543" s="128"/>
      <c r="D543" s="128"/>
      <c r="E543" s="128"/>
      <c r="F543" s="128"/>
      <c r="G543" s="128"/>
      <c r="H543" s="128"/>
      <c r="I543" s="114"/>
    </row>
    <row r="544">
      <c r="B544" s="128"/>
      <c r="C544" s="128"/>
      <c r="D544" s="128"/>
      <c r="E544" s="128"/>
      <c r="F544" s="128"/>
      <c r="G544" s="128"/>
      <c r="H544" s="128"/>
      <c r="I544" s="114"/>
    </row>
    <row r="545">
      <c r="B545" s="128"/>
      <c r="C545" s="128"/>
      <c r="D545" s="128"/>
      <c r="E545" s="128"/>
      <c r="F545" s="128"/>
      <c r="G545" s="128"/>
      <c r="H545" s="128"/>
      <c r="I545" s="114"/>
    </row>
    <row r="546">
      <c r="B546" s="128"/>
      <c r="C546" s="128"/>
      <c r="D546" s="128"/>
      <c r="E546" s="128"/>
      <c r="F546" s="128"/>
      <c r="G546" s="128"/>
      <c r="H546" s="128"/>
      <c r="I546" s="114"/>
    </row>
    <row r="547">
      <c r="B547" s="128"/>
      <c r="C547" s="128"/>
      <c r="D547" s="128"/>
      <c r="E547" s="128"/>
      <c r="F547" s="128"/>
      <c r="G547" s="128"/>
      <c r="H547" s="128"/>
      <c r="I547" s="114"/>
    </row>
    <row r="548">
      <c r="B548" s="128"/>
      <c r="C548" s="128"/>
      <c r="D548" s="128"/>
      <c r="E548" s="128"/>
      <c r="F548" s="128"/>
      <c r="G548" s="128"/>
      <c r="H548" s="128"/>
      <c r="I548" s="114"/>
    </row>
    <row r="549">
      <c r="B549" s="128"/>
      <c r="C549" s="128"/>
      <c r="D549" s="128"/>
      <c r="E549" s="128"/>
      <c r="F549" s="128"/>
      <c r="G549" s="128"/>
      <c r="H549" s="128"/>
      <c r="I549" s="114"/>
    </row>
    <row r="550">
      <c r="B550" s="128"/>
      <c r="C550" s="128"/>
      <c r="D550" s="128"/>
      <c r="E550" s="128"/>
      <c r="F550" s="128"/>
      <c r="G550" s="128"/>
      <c r="H550" s="128"/>
      <c r="I550" s="114"/>
    </row>
    <row r="551">
      <c r="B551" s="128"/>
      <c r="C551" s="128"/>
      <c r="D551" s="128"/>
      <c r="E551" s="128"/>
      <c r="F551" s="128"/>
      <c r="G551" s="128"/>
      <c r="H551" s="128"/>
      <c r="I551" s="114"/>
    </row>
    <row r="552">
      <c r="B552" s="128"/>
      <c r="C552" s="128"/>
      <c r="D552" s="128"/>
      <c r="E552" s="128"/>
      <c r="F552" s="128"/>
      <c r="G552" s="128"/>
      <c r="H552" s="128"/>
      <c r="I552" s="114"/>
    </row>
    <row r="553">
      <c r="B553" s="128"/>
      <c r="C553" s="128"/>
      <c r="D553" s="128"/>
      <c r="E553" s="128"/>
      <c r="F553" s="128"/>
      <c r="G553" s="128"/>
      <c r="H553" s="128"/>
      <c r="I553" s="114"/>
    </row>
    <row r="554">
      <c r="B554" s="128"/>
      <c r="C554" s="128"/>
      <c r="D554" s="128"/>
      <c r="E554" s="128"/>
      <c r="F554" s="128"/>
      <c r="G554" s="128"/>
      <c r="H554" s="128"/>
      <c r="I554" s="114"/>
    </row>
    <row r="555">
      <c r="B555" s="128"/>
      <c r="C555" s="128"/>
      <c r="D555" s="128"/>
      <c r="E555" s="128"/>
      <c r="F555" s="128"/>
      <c r="G555" s="128"/>
      <c r="H555" s="128"/>
      <c r="I555" s="114"/>
    </row>
    <row r="556">
      <c r="B556" s="128"/>
      <c r="C556" s="128"/>
      <c r="D556" s="128"/>
      <c r="E556" s="128"/>
      <c r="F556" s="128"/>
      <c r="G556" s="128"/>
      <c r="H556" s="128"/>
      <c r="I556" s="114"/>
    </row>
    <row r="557">
      <c r="B557" s="128"/>
      <c r="C557" s="128"/>
      <c r="D557" s="128"/>
      <c r="E557" s="128"/>
      <c r="F557" s="128"/>
      <c r="G557" s="128"/>
      <c r="H557" s="128"/>
      <c r="I557" s="114"/>
    </row>
    <row r="558">
      <c r="B558" s="128"/>
      <c r="C558" s="128"/>
      <c r="D558" s="128"/>
      <c r="E558" s="128"/>
      <c r="F558" s="128"/>
      <c r="G558" s="128"/>
      <c r="H558" s="128"/>
      <c r="I558" s="114"/>
    </row>
    <row r="559">
      <c r="B559" s="128"/>
      <c r="C559" s="128"/>
      <c r="D559" s="128"/>
      <c r="E559" s="128"/>
      <c r="F559" s="128"/>
      <c r="G559" s="128"/>
      <c r="H559" s="128"/>
      <c r="I559" s="114"/>
    </row>
    <row r="560">
      <c r="B560" s="128"/>
      <c r="C560" s="128"/>
      <c r="D560" s="128"/>
      <c r="E560" s="128"/>
      <c r="F560" s="128"/>
      <c r="G560" s="128"/>
      <c r="H560" s="128"/>
      <c r="I560" s="114"/>
    </row>
    <row r="561">
      <c r="B561" s="128"/>
      <c r="C561" s="128"/>
      <c r="D561" s="128"/>
      <c r="E561" s="128"/>
      <c r="F561" s="128"/>
      <c r="G561" s="128"/>
      <c r="H561" s="128"/>
      <c r="I561" s="114"/>
    </row>
    <row r="562">
      <c r="B562" s="128"/>
      <c r="C562" s="128"/>
      <c r="D562" s="128"/>
      <c r="E562" s="128"/>
      <c r="F562" s="128"/>
      <c r="G562" s="128"/>
      <c r="H562" s="128"/>
      <c r="I562" s="114"/>
    </row>
    <row r="563">
      <c r="B563" s="128"/>
      <c r="C563" s="128"/>
      <c r="D563" s="128"/>
      <c r="E563" s="128"/>
      <c r="F563" s="128"/>
      <c r="G563" s="128"/>
      <c r="H563" s="128"/>
      <c r="I563" s="114"/>
    </row>
    <row r="564">
      <c r="B564" s="128"/>
      <c r="C564" s="128"/>
      <c r="D564" s="128"/>
      <c r="E564" s="128"/>
      <c r="F564" s="128"/>
      <c r="G564" s="128"/>
      <c r="H564" s="128"/>
      <c r="I564" s="114"/>
    </row>
    <row r="565">
      <c r="B565" s="128"/>
      <c r="C565" s="128"/>
      <c r="D565" s="128"/>
      <c r="E565" s="128"/>
      <c r="F565" s="128"/>
      <c r="G565" s="128"/>
      <c r="H565" s="128"/>
      <c r="I565" s="114"/>
    </row>
    <row r="566">
      <c r="B566" s="128"/>
      <c r="C566" s="128"/>
      <c r="D566" s="128"/>
      <c r="E566" s="128"/>
      <c r="F566" s="128"/>
      <c r="G566" s="128"/>
      <c r="H566" s="128"/>
      <c r="I566" s="114"/>
    </row>
    <row r="567">
      <c r="B567" s="128"/>
      <c r="C567" s="128"/>
      <c r="D567" s="128"/>
      <c r="E567" s="128"/>
      <c r="F567" s="128"/>
      <c r="G567" s="128"/>
      <c r="H567" s="128"/>
      <c r="I567" s="114"/>
    </row>
    <row r="568">
      <c r="B568" s="128"/>
      <c r="C568" s="128"/>
      <c r="D568" s="128"/>
      <c r="E568" s="128"/>
      <c r="F568" s="128"/>
      <c r="G568" s="128"/>
      <c r="H568" s="128"/>
      <c r="I568" s="114"/>
    </row>
    <row r="569">
      <c r="B569" s="128"/>
      <c r="C569" s="128"/>
      <c r="D569" s="128"/>
      <c r="E569" s="128"/>
      <c r="F569" s="128"/>
      <c r="G569" s="128"/>
      <c r="H569" s="128"/>
      <c r="I569" s="114"/>
    </row>
    <row r="570">
      <c r="B570" s="128"/>
      <c r="C570" s="128"/>
      <c r="D570" s="128"/>
      <c r="E570" s="128"/>
      <c r="F570" s="128"/>
      <c r="G570" s="128"/>
      <c r="H570" s="128"/>
      <c r="I570" s="114"/>
    </row>
    <row r="571">
      <c r="B571" s="128"/>
      <c r="C571" s="128"/>
      <c r="D571" s="128"/>
      <c r="E571" s="128"/>
      <c r="F571" s="128"/>
      <c r="G571" s="128"/>
      <c r="H571" s="128"/>
      <c r="I571" s="114"/>
    </row>
    <row r="572">
      <c r="B572" s="128"/>
      <c r="C572" s="128"/>
      <c r="D572" s="128"/>
      <c r="E572" s="128"/>
      <c r="F572" s="128"/>
      <c r="G572" s="128"/>
      <c r="H572" s="128"/>
      <c r="I572" s="114"/>
    </row>
    <row r="573">
      <c r="B573" s="128"/>
      <c r="C573" s="128"/>
      <c r="D573" s="128"/>
      <c r="E573" s="128"/>
      <c r="F573" s="128"/>
      <c r="G573" s="128"/>
      <c r="H573" s="128"/>
      <c r="I573" s="114"/>
    </row>
    <row r="574">
      <c r="B574" s="128"/>
      <c r="C574" s="128"/>
      <c r="D574" s="128"/>
      <c r="E574" s="128"/>
      <c r="F574" s="128"/>
      <c r="G574" s="128"/>
      <c r="H574" s="128"/>
      <c r="I574" s="114"/>
    </row>
    <row r="575">
      <c r="B575" s="128"/>
      <c r="C575" s="128"/>
      <c r="D575" s="128"/>
      <c r="E575" s="128"/>
      <c r="F575" s="128"/>
      <c r="G575" s="128"/>
      <c r="H575" s="128"/>
      <c r="I575" s="114"/>
    </row>
    <row r="576">
      <c r="B576" s="128"/>
      <c r="C576" s="128"/>
      <c r="D576" s="128"/>
      <c r="E576" s="128"/>
      <c r="F576" s="128"/>
      <c r="G576" s="128"/>
      <c r="H576" s="128"/>
      <c r="I576" s="114"/>
    </row>
    <row r="577">
      <c r="B577" s="128"/>
      <c r="C577" s="128"/>
      <c r="D577" s="128"/>
      <c r="E577" s="128"/>
      <c r="F577" s="128"/>
      <c r="G577" s="128"/>
      <c r="H577" s="128"/>
      <c r="I577" s="114"/>
    </row>
    <row r="578">
      <c r="B578" s="128"/>
      <c r="C578" s="128"/>
      <c r="D578" s="128"/>
      <c r="E578" s="128"/>
      <c r="F578" s="128"/>
      <c r="G578" s="128"/>
      <c r="H578" s="128"/>
      <c r="I578" s="114"/>
    </row>
    <row r="579">
      <c r="B579" s="128"/>
      <c r="C579" s="128"/>
      <c r="D579" s="128"/>
      <c r="E579" s="128"/>
      <c r="F579" s="128"/>
      <c r="G579" s="128"/>
      <c r="H579" s="128"/>
      <c r="I579" s="114"/>
    </row>
    <row r="580">
      <c r="B580" s="128"/>
      <c r="C580" s="128"/>
      <c r="D580" s="128"/>
      <c r="E580" s="128"/>
      <c r="F580" s="128"/>
      <c r="G580" s="128"/>
      <c r="H580" s="128"/>
      <c r="I580" s="114"/>
    </row>
    <row r="581">
      <c r="B581" s="128"/>
      <c r="C581" s="128"/>
      <c r="D581" s="128"/>
      <c r="E581" s="128"/>
      <c r="F581" s="128"/>
      <c r="G581" s="128"/>
      <c r="H581" s="128"/>
      <c r="I581" s="114"/>
    </row>
    <row r="582">
      <c r="B582" s="128"/>
      <c r="C582" s="128"/>
      <c r="D582" s="128"/>
      <c r="E582" s="128"/>
      <c r="F582" s="128"/>
      <c r="G582" s="128"/>
      <c r="H582" s="128"/>
      <c r="I582" s="114"/>
    </row>
    <row r="583">
      <c r="B583" s="128"/>
      <c r="C583" s="128"/>
      <c r="D583" s="128"/>
      <c r="E583" s="128"/>
      <c r="F583" s="128"/>
      <c r="G583" s="128"/>
      <c r="H583" s="128"/>
      <c r="I583" s="114"/>
    </row>
    <row r="584">
      <c r="B584" s="128"/>
      <c r="C584" s="128"/>
      <c r="D584" s="128"/>
      <c r="E584" s="128"/>
      <c r="F584" s="128"/>
      <c r="G584" s="128"/>
      <c r="H584" s="128"/>
      <c r="I584" s="114"/>
    </row>
    <row r="585">
      <c r="B585" s="128"/>
      <c r="C585" s="128"/>
      <c r="D585" s="128"/>
      <c r="E585" s="128"/>
      <c r="F585" s="128"/>
      <c r="G585" s="128"/>
      <c r="H585" s="128"/>
      <c r="I585" s="114"/>
    </row>
    <row r="586">
      <c r="B586" s="128"/>
      <c r="C586" s="128"/>
      <c r="D586" s="128"/>
      <c r="E586" s="128"/>
      <c r="F586" s="128"/>
      <c r="G586" s="128"/>
      <c r="H586" s="128"/>
      <c r="I586" s="114"/>
    </row>
    <row r="587">
      <c r="B587" s="128"/>
      <c r="C587" s="128"/>
      <c r="D587" s="128"/>
      <c r="E587" s="128"/>
      <c r="F587" s="128"/>
      <c r="G587" s="128"/>
      <c r="H587" s="128"/>
      <c r="I587" s="114"/>
    </row>
    <row r="588">
      <c r="B588" s="128"/>
      <c r="C588" s="128"/>
      <c r="D588" s="128"/>
      <c r="E588" s="128"/>
      <c r="F588" s="128"/>
      <c r="G588" s="128"/>
      <c r="H588" s="128"/>
      <c r="I588" s="114"/>
    </row>
    <row r="589">
      <c r="B589" s="128"/>
      <c r="C589" s="128"/>
      <c r="D589" s="128"/>
      <c r="E589" s="128"/>
      <c r="F589" s="128"/>
      <c r="G589" s="128"/>
      <c r="H589" s="128"/>
      <c r="I589" s="114"/>
    </row>
    <row r="590">
      <c r="B590" s="128"/>
      <c r="C590" s="128"/>
      <c r="D590" s="128"/>
      <c r="E590" s="128"/>
      <c r="F590" s="128"/>
      <c r="G590" s="128"/>
      <c r="H590" s="128"/>
      <c r="I590" s="114"/>
    </row>
    <row r="591">
      <c r="B591" s="114"/>
      <c r="C591" s="114"/>
      <c r="D591" s="114"/>
      <c r="E591" s="114"/>
      <c r="F591" s="114"/>
      <c r="G591" s="114"/>
      <c r="H591" s="114"/>
      <c r="I591" s="114"/>
    </row>
    <row r="592">
      <c r="B592" s="114"/>
      <c r="C592" s="114"/>
      <c r="D592" s="114"/>
      <c r="E592" s="114"/>
      <c r="F592" s="114"/>
      <c r="G592" s="114"/>
      <c r="H592" s="114"/>
      <c r="I592" s="114"/>
    </row>
    <row r="593">
      <c r="B593" s="114"/>
      <c r="C593" s="114"/>
      <c r="D593" s="114"/>
      <c r="E593" s="114"/>
      <c r="F593" s="114"/>
      <c r="G593" s="114"/>
      <c r="H593" s="114"/>
      <c r="I593" s="114"/>
    </row>
    <row r="594">
      <c r="B594" s="114"/>
      <c r="C594" s="114"/>
      <c r="D594" s="114"/>
      <c r="E594" s="114"/>
      <c r="F594" s="114"/>
      <c r="G594" s="114"/>
      <c r="H594" s="114"/>
      <c r="I594" s="114"/>
    </row>
    <row r="595">
      <c r="B595" s="114"/>
      <c r="C595" s="114"/>
      <c r="D595" s="114"/>
      <c r="E595" s="114"/>
      <c r="F595" s="114"/>
      <c r="G595" s="114"/>
      <c r="H595" s="114"/>
      <c r="I595" s="114"/>
    </row>
    <row r="596">
      <c r="B596" s="114"/>
      <c r="C596" s="114"/>
      <c r="D596" s="114"/>
      <c r="E596" s="114"/>
      <c r="F596" s="114"/>
      <c r="G596" s="114"/>
      <c r="H596" s="114"/>
      <c r="I596" s="114"/>
    </row>
    <row r="597">
      <c r="B597" s="114"/>
      <c r="C597" s="114"/>
      <c r="D597" s="114"/>
      <c r="E597" s="114"/>
      <c r="F597" s="114"/>
      <c r="G597" s="114"/>
      <c r="H597" s="114"/>
      <c r="I597" s="114"/>
    </row>
    <row r="598">
      <c r="B598" s="114"/>
      <c r="C598" s="114"/>
      <c r="D598" s="114"/>
      <c r="E598" s="114"/>
      <c r="F598" s="114"/>
      <c r="G598" s="114"/>
      <c r="H598" s="114"/>
      <c r="I598" s="114"/>
    </row>
    <row r="599">
      <c r="B599" s="114"/>
      <c r="C599" s="114"/>
      <c r="D599" s="114"/>
      <c r="E599" s="114"/>
      <c r="F599" s="114"/>
      <c r="G599" s="114"/>
      <c r="H599" s="114"/>
      <c r="I599" s="114"/>
    </row>
    <row r="600">
      <c r="B600" s="114"/>
      <c r="C600" s="114"/>
      <c r="D600" s="114"/>
      <c r="E600" s="114"/>
      <c r="F600" s="114"/>
      <c r="G600" s="114"/>
      <c r="H600" s="114"/>
      <c r="I600" s="114"/>
    </row>
    <row r="601">
      <c r="B601" s="114"/>
      <c r="C601" s="114"/>
      <c r="D601" s="114"/>
      <c r="E601" s="114"/>
      <c r="F601" s="114"/>
      <c r="G601" s="114"/>
      <c r="H601" s="114"/>
      <c r="I601" s="114"/>
    </row>
    <row r="602">
      <c r="B602" s="114"/>
      <c r="C602" s="114"/>
      <c r="D602" s="114"/>
      <c r="E602" s="114"/>
      <c r="F602" s="114"/>
      <c r="G602" s="114"/>
      <c r="H602" s="114"/>
      <c r="I602" s="114"/>
    </row>
    <row r="603">
      <c r="B603" s="114"/>
      <c r="C603" s="114"/>
      <c r="D603" s="114"/>
      <c r="E603" s="114"/>
      <c r="F603" s="114"/>
      <c r="G603" s="114"/>
      <c r="H603" s="114"/>
      <c r="I603" s="114"/>
    </row>
    <row r="604">
      <c r="B604" s="114"/>
      <c r="C604" s="114"/>
      <c r="D604" s="114"/>
      <c r="E604" s="114"/>
      <c r="F604" s="114"/>
      <c r="G604" s="114"/>
      <c r="H604" s="114"/>
      <c r="I604" s="114"/>
    </row>
    <row r="605">
      <c r="B605" s="114"/>
      <c r="C605" s="114"/>
      <c r="D605" s="114"/>
      <c r="E605" s="114"/>
      <c r="F605" s="114"/>
      <c r="G605" s="114"/>
      <c r="H605" s="114"/>
      <c r="I605" s="114"/>
    </row>
    <row r="606">
      <c r="B606" s="114"/>
      <c r="C606" s="114"/>
      <c r="D606" s="114"/>
      <c r="E606" s="114"/>
      <c r="F606" s="114"/>
      <c r="G606" s="114"/>
      <c r="H606" s="114"/>
      <c r="I606" s="114"/>
    </row>
    <row r="607">
      <c r="B607" s="114"/>
      <c r="C607" s="114"/>
      <c r="D607" s="114"/>
      <c r="E607" s="114"/>
      <c r="F607" s="114"/>
      <c r="G607" s="114"/>
      <c r="H607" s="114"/>
      <c r="I607" s="114"/>
    </row>
    <row r="608">
      <c r="B608" s="114"/>
      <c r="C608" s="114"/>
      <c r="D608" s="114"/>
      <c r="E608" s="114"/>
      <c r="F608" s="114"/>
      <c r="G608" s="114"/>
      <c r="H608" s="114"/>
      <c r="I608" s="114"/>
    </row>
    <row r="609">
      <c r="B609" s="114"/>
      <c r="C609" s="114"/>
      <c r="D609" s="114"/>
      <c r="E609" s="114"/>
      <c r="F609" s="114"/>
      <c r="G609" s="114"/>
      <c r="H609" s="114"/>
      <c r="I609" s="114"/>
    </row>
    <row r="610">
      <c r="B610" s="114"/>
      <c r="C610" s="114"/>
      <c r="D610" s="114"/>
      <c r="E610" s="114"/>
      <c r="F610" s="114"/>
      <c r="G610" s="114"/>
      <c r="H610" s="114"/>
      <c r="I610" s="114"/>
    </row>
    <row r="611">
      <c r="B611" s="114"/>
      <c r="C611" s="114"/>
      <c r="D611" s="114"/>
      <c r="E611" s="114"/>
      <c r="F611" s="114"/>
      <c r="G611" s="114"/>
      <c r="H611" s="114"/>
      <c r="I611" s="114"/>
    </row>
    <row r="612">
      <c r="B612" s="114"/>
      <c r="C612" s="114"/>
      <c r="D612" s="114"/>
      <c r="E612" s="114"/>
      <c r="F612" s="114"/>
      <c r="G612" s="114"/>
      <c r="H612" s="114"/>
      <c r="I612" s="114"/>
    </row>
    <row r="613">
      <c r="B613" s="114"/>
      <c r="C613" s="114"/>
      <c r="D613" s="114"/>
      <c r="E613" s="114"/>
      <c r="F613" s="114"/>
      <c r="G613" s="114"/>
      <c r="H613" s="114"/>
      <c r="I613" s="114"/>
    </row>
    <row r="614">
      <c r="B614" s="114"/>
      <c r="C614" s="114"/>
      <c r="D614" s="114"/>
      <c r="E614" s="114"/>
      <c r="F614" s="114"/>
      <c r="G614" s="114"/>
      <c r="H614" s="114"/>
      <c r="I614" s="114"/>
    </row>
    <row r="615">
      <c r="B615" s="114"/>
      <c r="C615" s="114"/>
      <c r="D615" s="114"/>
      <c r="E615" s="114"/>
      <c r="F615" s="114"/>
      <c r="G615" s="114"/>
      <c r="H615" s="114"/>
      <c r="I615" s="114"/>
    </row>
    <row r="616">
      <c r="B616" s="114"/>
      <c r="C616" s="114"/>
      <c r="D616" s="114"/>
      <c r="E616" s="114"/>
      <c r="F616" s="114"/>
      <c r="G616" s="114"/>
      <c r="H616" s="114"/>
      <c r="I616" s="114"/>
    </row>
    <row r="617">
      <c r="B617" s="114"/>
      <c r="C617" s="114"/>
      <c r="D617" s="114"/>
      <c r="E617" s="114"/>
      <c r="F617" s="114"/>
      <c r="G617" s="114"/>
      <c r="H617" s="114"/>
      <c r="I617" s="114"/>
    </row>
    <row r="618">
      <c r="B618" s="114"/>
      <c r="C618" s="114"/>
      <c r="D618" s="114"/>
      <c r="E618" s="114"/>
      <c r="F618" s="114"/>
      <c r="G618" s="114"/>
      <c r="H618" s="114"/>
      <c r="I618" s="114"/>
    </row>
    <row r="619">
      <c r="B619" s="114"/>
      <c r="C619" s="114"/>
      <c r="D619" s="114"/>
      <c r="E619" s="114"/>
      <c r="F619" s="114"/>
      <c r="G619" s="114"/>
      <c r="H619" s="114"/>
      <c r="I619" s="114"/>
    </row>
    <row r="620">
      <c r="B620" s="114"/>
      <c r="C620" s="114"/>
      <c r="D620" s="114"/>
      <c r="E620" s="114"/>
      <c r="F620" s="114"/>
      <c r="G620" s="114"/>
      <c r="H620" s="114"/>
      <c r="I620" s="114"/>
    </row>
    <row r="621">
      <c r="B621" s="114"/>
      <c r="C621" s="114"/>
      <c r="D621" s="114"/>
      <c r="E621" s="114"/>
      <c r="F621" s="114"/>
      <c r="G621" s="114"/>
      <c r="H621" s="114"/>
      <c r="I621" s="114"/>
    </row>
    <row r="622">
      <c r="B622" s="114"/>
      <c r="C622" s="114"/>
      <c r="D622" s="114"/>
      <c r="E622" s="114"/>
      <c r="F622" s="114"/>
      <c r="G622" s="114"/>
      <c r="H622" s="114"/>
      <c r="I622" s="114"/>
    </row>
    <row r="623">
      <c r="B623" s="114"/>
      <c r="C623" s="114"/>
      <c r="D623" s="114"/>
      <c r="E623" s="114"/>
      <c r="F623" s="114"/>
      <c r="G623" s="114"/>
      <c r="H623" s="114"/>
      <c r="I623" s="114"/>
    </row>
    <row r="624">
      <c r="B624" s="114"/>
      <c r="C624" s="114"/>
      <c r="D624" s="114"/>
      <c r="E624" s="114"/>
      <c r="F624" s="114"/>
      <c r="G624" s="114"/>
      <c r="H624" s="114"/>
      <c r="I624" s="114"/>
    </row>
    <row r="625">
      <c r="B625" s="114"/>
      <c r="C625" s="114"/>
      <c r="D625" s="114"/>
      <c r="E625" s="114"/>
      <c r="F625" s="114"/>
      <c r="G625" s="114"/>
      <c r="H625" s="114"/>
      <c r="I625" s="114"/>
    </row>
    <row r="626">
      <c r="B626" s="114"/>
      <c r="C626" s="114"/>
      <c r="D626" s="114"/>
      <c r="E626" s="114"/>
      <c r="F626" s="114"/>
      <c r="G626" s="114"/>
      <c r="H626" s="114"/>
      <c r="I626" s="114"/>
    </row>
    <row r="627">
      <c r="B627" s="114"/>
      <c r="C627" s="114"/>
      <c r="D627" s="114"/>
      <c r="E627" s="114"/>
      <c r="F627" s="114"/>
      <c r="G627" s="114"/>
      <c r="H627" s="114"/>
      <c r="I627" s="114"/>
    </row>
    <row r="628">
      <c r="B628" s="114"/>
      <c r="C628" s="114"/>
      <c r="D628" s="114"/>
      <c r="E628" s="114"/>
      <c r="F628" s="114"/>
      <c r="G628" s="114"/>
      <c r="H628" s="114"/>
      <c r="I628" s="114"/>
    </row>
    <row r="629">
      <c r="B629" s="114"/>
      <c r="C629" s="114"/>
      <c r="D629" s="114"/>
      <c r="E629" s="114"/>
      <c r="F629" s="114"/>
      <c r="G629" s="114"/>
      <c r="H629" s="114"/>
      <c r="I629" s="114"/>
    </row>
    <row r="630">
      <c r="B630" s="114"/>
      <c r="C630" s="114"/>
      <c r="D630" s="114"/>
      <c r="E630" s="114"/>
      <c r="F630" s="114"/>
      <c r="G630" s="114"/>
      <c r="H630" s="114"/>
      <c r="I630" s="114"/>
    </row>
    <row r="631">
      <c r="B631" s="114"/>
      <c r="C631" s="114"/>
      <c r="D631" s="114"/>
      <c r="E631" s="114"/>
      <c r="F631" s="114"/>
      <c r="G631" s="114"/>
      <c r="H631" s="114"/>
      <c r="I631" s="114"/>
    </row>
    <row r="632">
      <c r="B632" s="114"/>
      <c r="C632" s="114"/>
      <c r="D632" s="114"/>
      <c r="E632" s="114"/>
      <c r="F632" s="114"/>
      <c r="G632" s="114"/>
      <c r="H632" s="114"/>
      <c r="I632" s="114"/>
    </row>
    <row r="633">
      <c r="B633" s="114"/>
      <c r="C633" s="114"/>
      <c r="D633" s="114"/>
      <c r="E633" s="114"/>
      <c r="F633" s="114"/>
      <c r="G633" s="114"/>
      <c r="H633" s="114"/>
      <c r="I633" s="114"/>
    </row>
    <row r="634">
      <c r="B634" s="114"/>
      <c r="C634" s="114"/>
      <c r="D634" s="114"/>
      <c r="E634" s="114"/>
      <c r="F634" s="114"/>
      <c r="G634" s="114"/>
      <c r="H634" s="114"/>
      <c r="I634" s="114"/>
    </row>
    <row r="635">
      <c r="B635" s="114"/>
      <c r="C635" s="114"/>
      <c r="D635" s="114"/>
      <c r="E635" s="114"/>
      <c r="F635" s="114"/>
      <c r="G635" s="114"/>
      <c r="H635" s="114"/>
      <c r="I635" s="114"/>
    </row>
    <row r="636">
      <c r="B636" s="114"/>
      <c r="C636" s="114"/>
      <c r="D636" s="114"/>
      <c r="E636" s="114"/>
      <c r="F636" s="114"/>
      <c r="G636" s="114"/>
      <c r="H636" s="114"/>
      <c r="I636" s="114"/>
    </row>
    <row r="637">
      <c r="B637" s="114"/>
      <c r="C637" s="114"/>
      <c r="D637" s="114"/>
      <c r="E637" s="114"/>
      <c r="F637" s="114"/>
      <c r="G637" s="114"/>
      <c r="H637" s="114"/>
      <c r="I637" s="114"/>
    </row>
    <row r="638">
      <c r="B638" s="114"/>
      <c r="C638" s="114"/>
      <c r="D638" s="114"/>
      <c r="E638" s="114"/>
      <c r="F638" s="114"/>
      <c r="G638" s="114"/>
      <c r="H638" s="114"/>
      <c r="I638" s="114"/>
    </row>
    <row r="639">
      <c r="B639" s="114"/>
      <c r="C639" s="114"/>
      <c r="D639" s="114"/>
      <c r="E639" s="114"/>
      <c r="F639" s="114"/>
      <c r="G639" s="114"/>
      <c r="H639" s="114"/>
      <c r="I639" s="114"/>
    </row>
    <row r="640">
      <c r="B640" s="114"/>
      <c r="C640" s="114"/>
      <c r="D640" s="114"/>
      <c r="E640" s="114"/>
      <c r="F640" s="114"/>
      <c r="G640" s="114"/>
      <c r="H640" s="114"/>
      <c r="I640" s="114"/>
    </row>
    <row r="641">
      <c r="B641" s="114"/>
      <c r="C641" s="114"/>
      <c r="D641" s="114"/>
      <c r="E641" s="114"/>
      <c r="F641" s="114"/>
      <c r="G641" s="114"/>
      <c r="H641" s="114"/>
      <c r="I641" s="114"/>
    </row>
    <row r="642">
      <c r="B642" s="114"/>
      <c r="C642" s="114"/>
      <c r="D642" s="114"/>
      <c r="E642" s="114"/>
      <c r="F642" s="114"/>
      <c r="G642" s="114"/>
      <c r="H642" s="114"/>
      <c r="I642" s="114"/>
    </row>
    <row r="643">
      <c r="B643" s="114"/>
      <c r="C643" s="114"/>
      <c r="D643" s="114"/>
      <c r="E643" s="114"/>
      <c r="F643" s="114"/>
      <c r="G643" s="114"/>
      <c r="H643" s="114"/>
      <c r="I643" s="114"/>
    </row>
    <row r="644">
      <c r="B644" s="114"/>
      <c r="C644" s="114"/>
      <c r="D644" s="114"/>
      <c r="E644" s="114"/>
      <c r="F644" s="114"/>
      <c r="G644" s="114"/>
      <c r="H644" s="114"/>
      <c r="I644" s="114"/>
    </row>
    <row r="645">
      <c r="B645" s="114"/>
      <c r="C645" s="114"/>
      <c r="D645" s="114"/>
      <c r="E645" s="114"/>
      <c r="F645" s="114"/>
      <c r="G645" s="114"/>
      <c r="H645" s="114"/>
      <c r="I645" s="114"/>
    </row>
    <row r="646">
      <c r="B646" s="114"/>
      <c r="C646" s="114"/>
      <c r="D646" s="114"/>
      <c r="E646" s="114"/>
      <c r="F646" s="114"/>
      <c r="G646" s="114"/>
      <c r="H646" s="114"/>
      <c r="I646" s="114"/>
    </row>
    <row r="647">
      <c r="B647" s="114"/>
      <c r="C647" s="114"/>
      <c r="D647" s="114"/>
      <c r="E647" s="114"/>
      <c r="F647" s="114"/>
      <c r="G647" s="114"/>
      <c r="H647" s="114"/>
      <c r="I647" s="114"/>
    </row>
    <row r="648">
      <c r="B648" s="114"/>
      <c r="C648" s="114"/>
      <c r="D648" s="114"/>
      <c r="E648" s="114"/>
      <c r="F648" s="114"/>
      <c r="G648" s="114"/>
      <c r="H648" s="114"/>
      <c r="I648" s="114"/>
    </row>
    <row r="649">
      <c r="B649" s="114"/>
      <c r="C649" s="114"/>
      <c r="D649" s="114"/>
      <c r="E649" s="114"/>
      <c r="F649" s="114"/>
      <c r="G649" s="114"/>
      <c r="H649" s="114"/>
      <c r="I649" s="114"/>
    </row>
    <row r="650">
      <c r="B650" s="114"/>
      <c r="C650" s="114"/>
      <c r="D650" s="114"/>
      <c r="E650" s="114"/>
      <c r="F650" s="114"/>
      <c r="G650" s="114"/>
      <c r="H650" s="114"/>
      <c r="I650" s="114"/>
    </row>
    <row r="651">
      <c r="B651" s="114"/>
      <c r="C651" s="114"/>
      <c r="D651" s="114"/>
      <c r="E651" s="114"/>
      <c r="F651" s="114"/>
      <c r="G651" s="114"/>
      <c r="H651" s="114"/>
      <c r="I651" s="114"/>
    </row>
    <row r="652">
      <c r="B652" s="114"/>
      <c r="C652" s="114"/>
      <c r="D652" s="114"/>
      <c r="E652" s="114"/>
      <c r="F652" s="114"/>
      <c r="G652" s="114"/>
      <c r="H652" s="114"/>
      <c r="I652" s="114"/>
    </row>
    <row r="653">
      <c r="B653" s="114"/>
      <c r="C653" s="114"/>
      <c r="D653" s="114"/>
      <c r="E653" s="114"/>
      <c r="F653" s="114"/>
      <c r="G653" s="114"/>
      <c r="H653" s="114"/>
      <c r="I653" s="114"/>
    </row>
    <row r="654">
      <c r="B654" s="114"/>
      <c r="C654" s="114"/>
      <c r="D654" s="114"/>
      <c r="E654" s="114"/>
      <c r="F654" s="114"/>
      <c r="G654" s="114"/>
      <c r="H654" s="114"/>
      <c r="I654" s="114"/>
    </row>
    <row r="655">
      <c r="B655" s="114"/>
      <c r="C655" s="114"/>
      <c r="D655" s="114"/>
      <c r="E655" s="114"/>
      <c r="F655" s="114"/>
      <c r="G655" s="114"/>
      <c r="H655" s="114"/>
      <c r="I655" s="114"/>
    </row>
    <row r="656">
      <c r="B656" s="114"/>
      <c r="C656" s="114"/>
      <c r="D656" s="114"/>
      <c r="E656" s="114"/>
      <c r="F656" s="114"/>
      <c r="G656" s="114"/>
      <c r="H656" s="114"/>
      <c r="I656" s="114"/>
    </row>
    <row r="657">
      <c r="B657" s="114"/>
      <c r="C657" s="114"/>
      <c r="D657" s="114"/>
      <c r="E657" s="114"/>
      <c r="F657" s="114"/>
      <c r="G657" s="114"/>
      <c r="H657" s="114"/>
      <c r="I657" s="114"/>
    </row>
    <row r="658">
      <c r="B658" s="114"/>
      <c r="C658" s="114"/>
      <c r="D658" s="114"/>
      <c r="E658" s="114"/>
      <c r="F658" s="114"/>
      <c r="G658" s="114"/>
      <c r="H658" s="114"/>
      <c r="I658" s="114"/>
    </row>
    <row r="659">
      <c r="B659" s="114"/>
      <c r="C659" s="114"/>
      <c r="D659" s="114"/>
      <c r="E659" s="114"/>
      <c r="F659" s="114"/>
      <c r="G659" s="114"/>
      <c r="H659" s="114"/>
      <c r="I659" s="114"/>
    </row>
    <row r="660">
      <c r="B660" s="114"/>
      <c r="C660" s="114"/>
      <c r="D660" s="114"/>
      <c r="E660" s="114"/>
      <c r="F660" s="114"/>
      <c r="G660" s="114"/>
      <c r="H660" s="114"/>
      <c r="I660" s="114"/>
    </row>
    <row r="661">
      <c r="B661" s="114"/>
      <c r="C661" s="114"/>
      <c r="D661" s="114"/>
      <c r="E661" s="114"/>
      <c r="F661" s="114"/>
      <c r="G661" s="114"/>
      <c r="H661" s="114"/>
      <c r="I661" s="114"/>
    </row>
    <row r="662">
      <c r="B662" s="114"/>
      <c r="C662" s="114"/>
      <c r="D662" s="114"/>
      <c r="E662" s="114"/>
      <c r="F662" s="114"/>
      <c r="G662" s="114"/>
      <c r="H662" s="114"/>
      <c r="I662" s="114"/>
    </row>
    <row r="663">
      <c r="B663" s="114"/>
      <c r="C663" s="114"/>
      <c r="D663" s="114"/>
      <c r="E663" s="114"/>
      <c r="F663" s="114"/>
      <c r="G663" s="114"/>
      <c r="H663" s="114"/>
      <c r="I663" s="114"/>
    </row>
    <row r="664">
      <c r="B664" s="114"/>
      <c r="C664" s="114"/>
      <c r="D664" s="114"/>
      <c r="E664" s="114"/>
      <c r="F664" s="114"/>
      <c r="G664" s="114"/>
      <c r="H664" s="114"/>
      <c r="I664" s="114"/>
    </row>
    <row r="665">
      <c r="B665" s="114"/>
      <c r="C665" s="114"/>
      <c r="D665" s="114"/>
      <c r="E665" s="114"/>
      <c r="F665" s="114"/>
      <c r="G665" s="114"/>
      <c r="H665" s="114"/>
      <c r="I665" s="114"/>
    </row>
    <row r="666">
      <c r="B666" s="114"/>
      <c r="C666" s="114"/>
      <c r="D666" s="114"/>
      <c r="E666" s="114"/>
      <c r="F666" s="114"/>
      <c r="G666" s="114"/>
      <c r="H666" s="114"/>
      <c r="I666" s="114"/>
    </row>
    <row r="667">
      <c r="B667" s="114"/>
      <c r="C667" s="114"/>
      <c r="D667" s="114"/>
      <c r="E667" s="114"/>
      <c r="F667" s="114"/>
      <c r="G667" s="114"/>
      <c r="H667" s="114"/>
      <c r="I667" s="114"/>
    </row>
    <row r="668">
      <c r="B668" s="114"/>
      <c r="C668" s="114"/>
      <c r="D668" s="114"/>
      <c r="E668" s="114"/>
      <c r="F668" s="114"/>
      <c r="G668" s="114"/>
      <c r="H668" s="114"/>
      <c r="I668" s="114"/>
    </row>
    <row r="669">
      <c r="B669" s="114"/>
      <c r="C669" s="114"/>
      <c r="D669" s="114"/>
      <c r="E669" s="114"/>
      <c r="F669" s="114"/>
      <c r="G669" s="114"/>
      <c r="H669" s="114"/>
      <c r="I669" s="114"/>
    </row>
    <row r="670">
      <c r="B670" s="114"/>
      <c r="C670" s="114"/>
      <c r="D670" s="114"/>
      <c r="E670" s="114"/>
      <c r="F670" s="114"/>
      <c r="G670" s="114"/>
      <c r="H670" s="114"/>
      <c r="I670" s="114"/>
    </row>
    <row r="671">
      <c r="B671" s="114"/>
      <c r="C671" s="114"/>
      <c r="D671" s="114"/>
      <c r="E671" s="114"/>
      <c r="F671" s="114"/>
      <c r="G671" s="114"/>
      <c r="H671" s="114"/>
      <c r="I671" s="114"/>
    </row>
    <row r="672">
      <c r="B672" s="114"/>
      <c r="C672" s="114"/>
      <c r="D672" s="114"/>
      <c r="E672" s="114"/>
      <c r="F672" s="114"/>
      <c r="G672" s="114"/>
      <c r="H672" s="114"/>
      <c r="I672" s="114"/>
    </row>
    <row r="673">
      <c r="B673" s="114"/>
      <c r="C673" s="114"/>
      <c r="D673" s="114"/>
      <c r="E673" s="114"/>
      <c r="F673" s="114"/>
      <c r="G673" s="114"/>
      <c r="H673" s="114"/>
      <c r="I673" s="114"/>
    </row>
    <row r="674">
      <c r="B674" s="114"/>
      <c r="C674" s="114"/>
      <c r="D674" s="114"/>
      <c r="E674" s="114"/>
      <c r="F674" s="114"/>
      <c r="G674" s="114"/>
      <c r="H674" s="114"/>
      <c r="I674" s="114"/>
    </row>
    <row r="675">
      <c r="B675" s="114"/>
      <c r="C675" s="114"/>
      <c r="D675" s="114"/>
      <c r="E675" s="114"/>
      <c r="F675" s="114"/>
      <c r="G675" s="114"/>
      <c r="H675" s="114"/>
      <c r="I675" s="114"/>
    </row>
    <row r="676">
      <c r="B676" s="114"/>
      <c r="C676" s="114"/>
      <c r="D676" s="114"/>
      <c r="E676" s="114"/>
      <c r="F676" s="114"/>
      <c r="G676" s="114"/>
      <c r="H676" s="114"/>
      <c r="I676" s="114"/>
    </row>
    <row r="677">
      <c r="B677" s="114"/>
      <c r="C677" s="114"/>
      <c r="D677" s="114"/>
      <c r="E677" s="114"/>
      <c r="F677" s="114"/>
      <c r="G677" s="114"/>
      <c r="H677" s="114"/>
      <c r="I677" s="114"/>
    </row>
    <row r="678">
      <c r="B678" s="114"/>
      <c r="C678" s="114"/>
      <c r="D678" s="114"/>
      <c r="E678" s="114"/>
      <c r="F678" s="114"/>
      <c r="G678" s="114"/>
      <c r="H678" s="114"/>
      <c r="I678" s="114"/>
    </row>
    <row r="679">
      <c r="B679" s="114"/>
      <c r="C679" s="114"/>
      <c r="D679" s="114"/>
      <c r="E679" s="114"/>
      <c r="F679" s="114"/>
      <c r="G679" s="114"/>
      <c r="H679" s="114"/>
      <c r="I679" s="114"/>
    </row>
    <row r="680">
      <c r="B680" s="114"/>
      <c r="C680" s="114"/>
      <c r="D680" s="114"/>
      <c r="E680" s="114"/>
      <c r="F680" s="114"/>
      <c r="G680" s="114"/>
      <c r="H680" s="114"/>
      <c r="I680" s="114"/>
    </row>
    <row r="681">
      <c r="B681" s="114"/>
      <c r="C681" s="114"/>
      <c r="D681" s="114"/>
      <c r="E681" s="114"/>
      <c r="F681" s="114"/>
      <c r="G681" s="114"/>
      <c r="H681" s="114"/>
      <c r="I681" s="114"/>
    </row>
    <row r="682">
      <c r="B682" s="114"/>
      <c r="C682" s="114"/>
      <c r="D682" s="114"/>
      <c r="E682" s="114"/>
      <c r="F682" s="114"/>
      <c r="G682" s="114"/>
      <c r="H682" s="114"/>
      <c r="I682" s="114"/>
    </row>
    <row r="683">
      <c r="B683" s="114"/>
      <c r="C683" s="114"/>
      <c r="D683" s="114"/>
      <c r="E683" s="114"/>
      <c r="F683" s="114"/>
      <c r="G683" s="114"/>
      <c r="H683" s="114"/>
      <c r="I683" s="114"/>
    </row>
    <row r="684">
      <c r="B684" s="114"/>
      <c r="C684" s="114"/>
      <c r="D684" s="114"/>
      <c r="E684" s="114"/>
      <c r="F684" s="114"/>
      <c r="G684" s="114"/>
      <c r="H684" s="114"/>
      <c r="I684" s="114"/>
    </row>
    <row r="685">
      <c r="B685" s="114"/>
      <c r="C685" s="114"/>
      <c r="D685" s="114"/>
      <c r="E685" s="114"/>
      <c r="F685" s="114"/>
      <c r="G685" s="114"/>
      <c r="H685" s="114"/>
      <c r="I685" s="114"/>
    </row>
    <row r="686">
      <c r="B686" s="114"/>
      <c r="C686" s="114"/>
      <c r="D686" s="114"/>
      <c r="E686" s="114"/>
      <c r="F686" s="114"/>
      <c r="G686" s="114"/>
      <c r="H686" s="114"/>
      <c r="I686" s="114"/>
    </row>
    <row r="687">
      <c r="B687" s="114"/>
      <c r="C687" s="114"/>
      <c r="D687" s="114"/>
      <c r="E687" s="114"/>
      <c r="F687" s="114"/>
      <c r="G687" s="114"/>
      <c r="H687" s="114"/>
      <c r="I687" s="114"/>
    </row>
    <row r="688">
      <c r="B688" s="114"/>
      <c r="C688" s="114"/>
      <c r="D688" s="114"/>
      <c r="E688" s="114"/>
      <c r="F688" s="114"/>
      <c r="G688" s="114"/>
      <c r="H688" s="114"/>
      <c r="I688" s="114"/>
    </row>
    <row r="689">
      <c r="B689" s="114"/>
      <c r="C689" s="114"/>
      <c r="D689" s="114"/>
      <c r="E689" s="114"/>
      <c r="F689" s="114"/>
      <c r="G689" s="114"/>
      <c r="H689" s="114"/>
      <c r="I689" s="114"/>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Adeola Adesope</cp:lastModifiedBy>
  <dcterms:created xsi:type="dcterms:W3CDTF">2020-05-20T17:26:08Z</dcterms:created>
  <dcterms:modified xsi:type="dcterms:W3CDTF">2024-03-16T13:05:26Z</dcterms:modified>
</cp:coreProperties>
</file>