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C:\Users\Student\Downloads\"/>
    </mc:Choice>
  </mc:AlternateContent>
  <xr:revisionPtr revIDLastSave="0" documentId="13_ncr:1_{2CBF6C23-E0EE-4B29-9E3C-DF1A16ED0E95}" xr6:coauthVersionLast="47" xr6:coauthVersionMax="47" xr10:uidLastSave="{00000000-0000-0000-0000-000000000000}"/>
  <bookViews>
    <workbookView xWindow="-108" yWindow="-108" windowWidth="23256" windowHeight="12456" xr2:uid="{00000000-000D-0000-FFFF-FFFF00000000}"/>
  </bookViews>
  <sheets>
    <sheet name="Instructions" sheetId="1" r:id="rId1"/>
    <sheet name="Visa Market Research" sheetId="2" r:id="rId2"/>
    <sheet name="Mastercard" sheetId="3" r:id="rId3"/>
    <sheet name="American Express"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7" i="1" l="1"/>
  <c r="C15" i="1"/>
  <c r="C11" i="1"/>
  <c r="B32" i="4"/>
  <c r="B24" i="4"/>
  <c r="B23" i="4"/>
  <c r="B16" i="2"/>
  <c r="B19" i="2"/>
  <c r="B11" i="2"/>
  <c r="B12" i="2" s="1"/>
  <c r="B17" i="3"/>
  <c r="B14" i="3"/>
  <c r="B9" i="3"/>
  <c r="B8" i="3"/>
  <c r="B18" i="4"/>
  <c r="B17" i="4"/>
  <c r="B16" i="4"/>
  <c r="B12" i="4"/>
  <c r="B7" i="4"/>
</calcChain>
</file>

<file path=xl/sharedStrings.xml><?xml version="1.0" encoding="utf-8"?>
<sst xmlns="http://schemas.openxmlformats.org/spreadsheetml/2006/main" count="91" uniqueCount="85">
  <si>
    <t>Instructions</t>
  </si>
  <si>
    <t>Your report should cover the following areas:</t>
  </si>
  <si>
    <t>Identify the industry the company is in</t>
  </si>
  <si>
    <t>Identify two close peers for the company</t>
  </si>
  <si>
    <t>Identify the key revenue and cost drivers</t>
  </si>
  <si>
    <t>Format:</t>
  </si>
  <si>
    <t>The report should not exceed five pages</t>
  </si>
  <si>
    <r>
      <t xml:space="preserve">You are required to prepare a market research report for </t>
    </r>
    <r>
      <rPr>
        <b/>
        <sz val="11"/>
        <color theme="1"/>
        <rFont val="Calibri"/>
        <family val="2"/>
        <scheme val="minor"/>
      </rPr>
      <t>Visa Inc.</t>
    </r>
  </si>
  <si>
    <t>A SWOT grid for the company  (any additional explanations of the grid items can be discussed in bullets below the grid)</t>
  </si>
  <si>
    <t>A PESTEL grid for the industry Visa Inc. operates in (any additional explanations of the grid items can be discussed in bullets below the grid)</t>
  </si>
  <si>
    <t>Analysis on the competitive environment of the company and its peers, evaluating their performance and key strategies.</t>
  </si>
  <si>
    <t>You are free to use any publicly available data from company reports, news reports to industry research reports and ensure to include all the links to your sources at the end of the report</t>
  </si>
  <si>
    <t>The report should be in a word document format</t>
  </si>
  <si>
    <t>Identify the current industry/market trends in relation to the revenue and cost drivers</t>
  </si>
  <si>
    <t>Identify substitutes and new markets</t>
  </si>
  <si>
    <t>Net Revenue</t>
  </si>
  <si>
    <t>Operating Expenese</t>
  </si>
  <si>
    <t>Operating Income</t>
  </si>
  <si>
    <t>Net Income</t>
  </si>
  <si>
    <t>Diluted EPS</t>
  </si>
  <si>
    <t>FY 2023 Millions $</t>
  </si>
  <si>
    <t xml:space="preserve">Revenues </t>
  </si>
  <si>
    <t xml:space="preserve">Non- interest Revenues </t>
  </si>
  <si>
    <t>Discount Revenue</t>
  </si>
  <si>
    <t>Net Card Fees</t>
  </si>
  <si>
    <t xml:space="preserve">Service Fees and other Revenues </t>
  </si>
  <si>
    <t>2023 ($) Millions</t>
  </si>
  <si>
    <t>Processed revenue</t>
  </si>
  <si>
    <t>Total non-interest Revenues</t>
  </si>
  <si>
    <t>Interest Income</t>
  </si>
  <si>
    <t xml:space="preserve">Interest on Loans </t>
  </si>
  <si>
    <t xml:space="preserve">Interest and Dividends on Investment Sercurities </t>
  </si>
  <si>
    <t xml:space="preserve">Deposits with Banks and Other </t>
  </si>
  <si>
    <t>Total Interest Income</t>
  </si>
  <si>
    <t xml:space="preserve">Interest Expense </t>
  </si>
  <si>
    <t>Deposits</t>
  </si>
  <si>
    <t>Long-term debt and Other</t>
  </si>
  <si>
    <t>Total Interest Expense</t>
  </si>
  <si>
    <t xml:space="preserve">Net Interest Income </t>
  </si>
  <si>
    <t>Total Revenues Net of Interest Expense</t>
  </si>
  <si>
    <t xml:space="preserve">General and Administrative </t>
  </si>
  <si>
    <t>Advertising and Marketing</t>
  </si>
  <si>
    <t xml:space="preserve">Depreciation and Amorization </t>
  </si>
  <si>
    <t>Provision for litigation</t>
  </si>
  <si>
    <t>Total Operating Expenses</t>
  </si>
  <si>
    <t>Investment Income</t>
  </si>
  <si>
    <t>Gains (Losses) on Equity investments</t>
  </si>
  <si>
    <t>Interest Expense</t>
  </si>
  <si>
    <t>Other Income (expense) net</t>
  </si>
  <si>
    <t>Total Other Income (Expense)</t>
  </si>
  <si>
    <t>Income before Taxes</t>
  </si>
  <si>
    <t>Income Tax Expense</t>
  </si>
  <si>
    <t xml:space="preserve">Net Income </t>
  </si>
  <si>
    <t>Basic EPS</t>
  </si>
  <si>
    <t>Personel</t>
  </si>
  <si>
    <t>Marketing</t>
  </si>
  <si>
    <t>Netwroking and Processing</t>
  </si>
  <si>
    <t>Professionnal Fees</t>
  </si>
  <si>
    <t xml:space="preserve">Deprciation and Amorization </t>
  </si>
  <si>
    <t>General Adminitrative</t>
  </si>
  <si>
    <t>Litigation provision</t>
  </si>
  <si>
    <t>Total Operating Expenese</t>
  </si>
  <si>
    <t>Operating Expenses</t>
  </si>
  <si>
    <t xml:space="preserve">Non-Operating Income </t>
  </si>
  <si>
    <t>Investment Income(Expense)</t>
  </si>
  <si>
    <t>Income Before Income Taxes</t>
  </si>
  <si>
    <t>Income tax Provisons</t>
  </si>
  <si>
    <t>Total Non-Operating Income (Expense)</t>
  </si>
  <si>
    <t>Provisions for Credit Losses</t>
  </si>
  <si>
    <t xml:space="preserve">Card member receivables </t>
  </si>
  <si>
    <t>Card member loans</t>
  </si>
  <si>
    <t>Other</t>
  </si>
  <si>
    <t>Total provisions for credit loans</t>
  </si>
  <si>
    <t>Total Revenues of Interest of Expense after provisions for CC Losses</t>
  </si>
  <si>
    <t>Expenses</t>
  </si>
  <si>
    <t>Card Member Rewards</t>
  </si>
  <si>
    <t>Business Development</t>
  </si>
  <si>
    <t xml:space="preserve">Card Member Services </t>
  </si>
  <si>
    <t>Salaries and Employee Benefits</t>
  </si>
  <si>
    <t>Other, net</t>
  </si>
  <si>
    <t>Total Expenses</t>
  </si>
  <si>
    <t>Pretax Income</t>
  </si>
  <si>
    <t>Income Tax Provision</t>
  </si>
  <si>
    <t>Analysis of the Statements</t>
  </si>
  <si>
    <t>Visa Inc is in a strong position when compared to their rivals. The companies Net Income is almost the same as its two rivals combined. Amex, had a Total non interest revenue of 47, 381 and Mastercard's was 25,098. Visa earned 32,653. Despite this being on the lower end of the scale their net Income was 17,273, to the other's 11,876 and 8,374. Visa's net Income Margin was 53%, a rate much higher than its rivals as the company focuses on scale. Whereas Mastercard and Amex have higher operating costs. With Amex this is due to rewards and customer  loyatly schemes. Wtih Mastercard their net income rate is 44%. This is closer to Visa's margins, but it slightly reduced due to higher Operating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</si>
</sst>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4" x14ac:knownFonts="1">
    <font>
      <sz val="11"/>
      <color theme="1"/>
      <name val="Calibri"/>
      <family val="2"/>
      <scheme val="minor"/>
    </font>
    <font>
      <b/>
      <sz val="11"/>
      <color theme="1"/>
      <name val="Calibri"/>
      <family val="2"/>
      <scheme val="minor"/>
    </font>
    <font>
      <b/>
      <sz val="18"/>
      <color theme="0"/>
      <name val="Calibri"/>
      <family val="2"/>
      <scheme val="minor"/>
    </font>
    <font>
      <sz val="11"/>
      <color theme="1"/>
      <name val="Calibri"/>
      <family val="2"/>
      <scheme val="minor"/>
    </font>
  </fonts>
  <fills count="3">
    <fill>
      <patternFill patternType="none"/>
    </fill>
    <fill>
      <patternFill patternType="gray125"/>
    </fill>
    <fill>
      <patternFill patternType="solid">
        <fgColor rgb="FF002060"/>
        <bgColor indexed="64"/>
      </patternFill>
    </fill>
  </fills>
  <borders count="1">
    <border>
      <left/>
      <right/>
      <top/>
      <bottom/>
      <diagonal/>
    </border>
  </borders>
  <cellStyleXfs count="2">
    <xf numFmtId="0" fontId="0" fillId="0" borderId="0"/>
    <xf numFmtId="43" fontId="3" fillId="0" borderId="0" applyFont="0" applyFill="0" applyBorder="0" applyAlignment="0" applyProtection="0"/>
  </cellStyleXfs>
  <cellXfs count="13">
    <xf numFmtId="0" fontId="0" fillId="0" borderId="0" xfId="0"/>
    <xf numFmtId="0" fontId="2"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0" fontId="1" fillId="0" borderId="0" xfId="0" applyFont="1" applyAlignment="1">
      <alignment wrapText="1"/>
    </xf>
    <xf numFmtId="0" fontId="1" fillId="0" borderId="0" xfId="0" applyFont="1" applyAlignment="1">
      <alignment horizontal="left" wrapText="1"/>
    </xf>
    <xf numFmtId="0" fontId="1" fillId="0" borderId="0" xfId="0" applyFont="1" applyAlignment="1">
      <alignment horizontal="left" indent="1"/>
    </xf>
    <xf numFmtId="0" fontId="1" fillId="0" borderId="0" xfId="0" applyFont="1"/>
    <xf numFmtId="9" fontId="0" fillId="0" borderId="0" xfId="0" applyNumberFormat="1"/>
    <xf numFmtId="3" fontId="0" fillId="0" borderId="0" xfId="0" applyNumberFormat="1"/>
    <xf numFmtId="164" fontId="0" fillId="0" borderId="0" xfId="1" applyNumberFormat="1" applyFont="1"/>
    <xf numFmtId="0" fontId="0" fillId="0" borderId="0" xfId="0" applyFont="1"/>
    <xf numFmtId="3" fontId="1" fillId="0" borderId="0" xfId="0" applyNumberFormat="1" applyFont="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4"/>
  <sheetViews>
    <sheetView tabSelected="1" topLeftCell="A8" workbookViewId="0">
      <selection activeCell="A25" sqref="A25"/>
    </sheetView>
  </sheetViews>
  <sheetFormatPr defaultRowHeight="14.4" x14ac:dyDescent="0.3"/>
  <cols>
    <col min="1" max="1" width="157.88671875" style="2" customWidth="1"/>
  </cols>
  <sheetData>
    <row r="1" spans="1:3" ht="23.4" x14ac:dyDescent="0.45">
      <c r="A1" s="1" t="s">
        <v>0</v>
      </c>
    </row>
    <row r="3" spans="1:3" x14ac:dyDescent="0.3">
      <c r="A3" s="2" t="s">
        <v>7</v>
      </c>
    </row>
    <row r="4" spans="1:3" s="6" customFormat="1" x14ac:dyDescent="0.3">
      <c r="A4" s="5" t="s">
        <v>1</v>
      </c>
    </row>
    <row r="5" spans="1:3" x14ac:dyDescent="0.3">
      <c r="A5" s="3" t="s">
        <v>2</v>
      </c>
    </row>
    <row r="6" spans="1:3" x14ac:dyDescent="0.3">
      <c r="A6" s="3" t="s">
        <v>3</v>
      </c>
    </row>
    <row r="7" spans="1:3" x14ac:dyDescent="0.3">
      <c r="A7" s="3" t="s">
        <v>14</v>
      </c>
    </row>
    <row r="8" spans="1:3" x14ac:dyDescent="0.3">
      <c r="A8" s="3" t="s">
        <v>4</v>
      </c>
    </row>
    <row r="9" spans="1:3" x14ac:dyDescent="0.3">
      <c r="A9" s="3" t="s">
        <v>13</v>
      </c>
    </row>
    <row r="10" spans="1:3" x14ac:dyDescent="0.3">
      <c r="A10" s="3" t="s">
        <v>8</v>
      </c>
    </row>
    <row r="11" spans="1:3" x14ac:dyDescent="0.3">
      <c r="A11" s="3" t="s">
        <v>9</v>
      </c>
      <c r="C11">
        <f>17273/32653*100</f>
        <v>52.898661684990657</v>
      </c>
    </row>
    <row r="12" spans="1:3" x14ac:dyDescent="0.3">
      <c r="A12" s="3" t="s">
        <v>10</v>
      </c>
    </row>
    <row r="15" spans="1:3" x14ac:dyDescent="0.3">
      <c r="A15" s="4" t="s">
        <v>5</v>
      </c>
      <c r="C15">
        <f>Mastercard!B17/Mastercard!B2*100</f>
        <v>44.605147820543465</v>
      </c>
    </row>
    <row r="16" spans="1:3" x14ac:dyDescent="0.3">
      <c r="A16" s="3" t="s">
        <v>12</v>
      </c>
    </row>
    <row r="17" spans="1:3" x14ac:dyDescent="0.3">
      <c r="A17" s="3" t="s">
        <v>6</v>
      </c>
      <c r="C17">
        <f>'American Express'!B35/'American Express'!B7*100</f>
        <v>17.673751081657205</v>
      </c>
    </row>
    <row r="18" spans="1:3" x14ac:dyDescent="0.3">
      <c r="A18" s="3" t="s">
        <v>11</v>
      </c>
    </row>
    <row r="22" spans="1:3" x14ac:dyDescent="0.3">
      <c r="A22" s="4" t="s">
        <v>83</v>
      </c>
    </row>
    <row r="24" spans="1:3" ht="57.6" x14ac:dyDescent="0.3">
      <c r="A24" s="2" t="s">
        <v>84</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2FF63C-C5B3-4B61-BA16-3FFB6A56FFCB}">
  <dimension ref="A1:B19"/>
  <sheetViews>
    <sheetView workbookViewId="0">
      <selection activeCell="B19" sqref="B19"/>
    </sheetView>
  </sheetViews>
  <sheetFormatPr defaultRowHeight="14.4" x14ac:dyDescent="0.3"/>
  <cols>
    <col min="1" max="1" width="33.109375" bestFit="1" customWidth="1"/>
    <col min="2" max="2" width="15.21875" bestFit="1" customWidth="1"/>
  </cols>
  <sheetData>
    <row r="1" spans="1:2" x14ac:dyDescent="0.3">
      <c r="B1" s="7" t="s">
        <v>20</v>
      </c>
    </row>
    <row r="2" spans="1:2" x14ac:dyDescent="0.3">
      <c r="A2" s="7" t="s">
        <v>15</v>
      </c>
      <c r="B2" s="9">
        <v>32653</v>
      </c>
    </row>
    <row r="3" spans="1:2" x14ac:dyDescent="0.3">
      <c r="A3" s="7" t="s">
        <v>62</v>
      </c>
    </row>
    <row r="4" spans="1:2" x14ac:dyDescent="0.3">
      <c r="A4" t="s">
        <v>54</v>
      </c>
      <c r="B4" s="9">
        <v>5831</v>
      </c>
    </row>
    <row r="5" spans="1:2" x14ac:dyDescent="0.3">
      <c r="A5" t="s">
        <v>55</v>
      </c>
      <c r="B5" s="9">
        <v>1341</v>
      </c>
    </row>
    <row r="6" spans="1:2" x14ac:dyDescent="0.3">
      <c r="A6" t="s">
        <v>56</v>
      </c>
      <c r="B6" s="9">
        <v>736</v>
      </c>
    </row>
    <row r="7" spans="1:2" x14ac:dyDescent="0.3">
      <c r="A7" t="s">
        <v>57</v>
      </c>
      <c r="B7" s="9">
        <v>545</v>
      </c>
    </row>
    <row r="8" spans="1:2" x14ac:dyDescent="0.3">
      <c r="A8" t="s">
        <v>58</v>
      </c>
      <c r="B8" s="9">
        <v>943</v>
      </c>
    </row>
    <row r="9" spans="1:2" x14ac:dyDescent="0.3">
      <c r="A9" t="s">
        <v>59</v>
      </c>
      <c r="B9" s="9">
        <v>1330</v>
      </c>
    </row>
    <row r="10" spans="1:2" x14ac:dyDescent="0.3">
      <c r="A10" t="s">
        <v>60</v>
      </c>
      <c r="B10">
        <v>927</v>
      </c>
    </row>
    <row r="11" spans="1:2" x14ac:dyDescent="0.3">
      <c r="A11" s="7" t="s">
        <v>61</v>
      </c>
      <c r="B11" s="9">
        <f>SUM(B10,B9,B8,B7,B6,B5,B4)</f>
        <v>11653</v>
      </c>
    </row>
    <row r="12" spans="1:2" x14ac:dyDescent="0.3">
      <c r="A12" t="s">
        <v>17</v>
      </c>
      <c r="B12" s="9">
        <f>B2-B11</f>
        <v>21000</v>
      </c>
    </row>
    <row r="13" spans="1:2" x14ac:dyDescent="0.3">
      <c r="A13" s="7" t="s">
        <v>63</v>
      </c>
    </row>
    <row r="14" spans="1:2" x14ac:dyDescent="0.3">
      <c r="A14" t="s">
        <v>47</v>
      </c>
      <c r="B14">
        <v>-644</v>
      </c>
    </row>
    <row r="15" spans="1:2" x14ac:dyDescent="0.3">
      <c r="A15" t="s">
        <v>64</v>
      </c>
      <c r="B15">
        <v>681</v>
      </c>
    </row>
    <row r="16" spans="1:2" x14ac:dyDescent="0.3">
      <c r="A16" s="7" t="s">
        <v>67</v>
      </c>
      <c r="B16">
        <f>B15+B14</f>
        <v>37</v>
      </c>
    </row>
    <row r="17" spans="1:2" x14ac:dyDescent="0.3">
      <c r="A17" t="s">
        <v>65</v>
      </c>
      <c r="B17" s="10">
        <v>21037</v>
      </c>
    </row>
    <row r="18" spans="1:2" x14ac:dyDescent="0.3">
      <c r="A18" t="s">
        <v>66</v>
      </c>
      <c r="B18" s="10">
        <v>3764</v>
      </c>
    </row>
    <row r="19" spans="1:2" x14ac:dyDescent="0.3">
      <c r="A19" s="7" t="s">
        <v>18</v>
      </c>
      <c r="B19" s="12">
        <f>B17-B18</f>
        <v>17273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511CD3-EEE5-428E-8BB3-41FC9796E96D}">
  <dimension ref="A1:B24"/>
  <sheetViews>
    <sheetView workbookViewId="0">
      <selection activeCell="B17" sqref="B17"/>
    </sheetView>
  </sheetViews>
  <sheetFormatPr defaultRowHeight="14.4" x14ac:dyDescent="0.3"/>
  <cols>
    <col min="1" max="1" width="31.109375" bestFit="1" customWidth="1"/>
    <col min="2" max="2" width="15.21875" bestFit="1" customWidth="1"/>
  </cols>
  <sheetData>
    <row r="1" spans="1:2" x14ac:dyDescent="0.3">
      <c r="B1" s="7" t="s">
        <v>20</v>
      </c>
    </row>
    <row r="2" spans="1:2" x14ac:dyDescent="0.3">
      <c r="A2" s="7" t="s">
        <v>15</v>
      </c>
      <c r="B2" s="9">
        <v>25098</v>
      </c>
    </row>
    <row r="3" spans="1:2" x14ac:dyDescent="0.3">
      <c r="A3" t="s">
        <v>16</v>
      </c>
    </row>
    <row r="4" spans="1:2" x14ac:dyDescent="0.3">
      <c r="A4" t="s">
        <v>40</v>
      </c>
      <c r="B4" s="9">
        <v>8927</v>
      </c>
    </row>
    <row r="5" spans="1:2" x14ac:dyDescent="0.3">
      <c r="A5" t="s">
        <v>41</v>
      </c>
      <c r="B5">
        <v>825</v>
      </c>
    </row>
    <row r="6" spans="1:2" x14ac:dyDescent="0.3">
      <c r="A6" t="s">
        <v>42</v>
      </c>
      <c r="B6">
        <v>799</v>
      </c>
    </row>
    <row r="7" spans="1:2" x14ac:dyDescent="0.3">
      <c r="A7" t="s">
        <v>43</v>
      </c>
      <c r="B7">
        <v>539</v>
      </c>
    </row>
    <row r="8" spans="1:2" x14ac:dyDescent="0.3">
      <c r="A8" s="7" t="s">
        <v>44</v>
      </c>
      <c r="B8" s="9">
        <f>B7+B6+B5+B4</f>
        <v>11090</v>
      </c>
    </row>
    <row r="9" spans="1:2" x14ac:dyDescent="0.3">
      <c r="A9" t="s">
        <v>17</v>
      </c>
      <c r="B9" s="9">
        <f>B2-B8</f>
        <v>14008</v>
      </c>
    </row>
    <row r="10" spans="1:2" x14ac:dyDescent="0.3">
      <c r="A10" t="s">
        <v>45</v>
      </c>
      <c r="B10">
        <v>274</v>
      </c>
    </row>
    <row r="11" spans="1:2" x14ac:dyDescent="0.3">
      <c r="A11" t="s">
        <v>46</v>
      </c>
      <c r="B11">
        <v>-61</v>
      </c>
    </row>
    <row r="12" spans="1:2" x14ac:dyDescent="0.3">
      <c r="A12" t="s">
        <v>47</v>
      </c>
      <c r="B12">
        <v>-575</v>
      </c>
    </row>
    <row r="13" spans="1:2" x14ac:dyDescent="0.3">
      <c r="A13" t="s">
        <v>48</v>
      </c>
      <c r="B13">
        <v>-7</v>
      </c>
    </row>
    <row r="14" spans="1:2" x14ac:dyDescent="0.3">
      <c r="A14" s="7" t="s">
        <v>49</v>
      </c>
      <c r="B14">
        <f>B13+B12+B11+B10</f>
        <v>-369</v>
      </c>
    </row>
    <row r="15" spans="1:2" x14ac:dyDescent="0.3">
      <c r="A15" t="s">
        <v>50</v>
      </c>
      <c r="B15" s="9">
        <v>13639</v>
      </c>
    </row>
    <row r="16" spans="1:2" x14ac:dyDescent="0.3">
      <c r="A16" t="s">
        <v>51</v>
      </c>
      <c r="B16" s="9">
        <v>2444</v>
      </c>
    </row>
    <row r="17" spans="1:2" x14ac:dyDescent="0.3">
      <c r="A17" s="7" t="s">
        <v>52</v>
      </c>
      <c r="B17" s="12">
        <f>B15-B16</f>
        <v>11195</v>
      </c>
    </row>
    <row r="19" spans="1:2" x14ac:dyDescent="0.3">
      <c r="A19" t="s">
        <v>53</v>
      </c>
      <c r="B19">
        <v>11.86</v>
      </c>
    </row>
    <row r="20" spans="1:2" x14ac:dyDescent="0.3">
      <c r="A20" t="s">
        <v>19</v>
      </c>
      <c r="B20">
        <v>11.83</v>
      </c>
    </row>
    <row r="22" spans="1:2" x14ac:dyDescent="0.3">
      <c r="B22" s="8"/>
    </row>
    <row r="23" spans="1:2" x14ac:dyDescent="0.3">
      <c r="B23" s="8"/>
    </row>
    <row r="24" spans="1:2" x14ac:dyDescent="0.3">
      <c r="B24" s="7"/>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616E6B-D62C-4BCC-8BDA-708208461307}">
  <dimension ref="A1:B35"/>
  <sheetViews>
    <sheetView topLeftCell="A22" workbookViewId="0">
      <selection activeCell="B7" sqref="B7"/>
    </sheetView>
  </sheetViews>
  <sheetFormatPr defaultRowHeight="14.4" x14ac:dyDescent="0.3"/>
  <cols>
    <col min="1" max="1" width="57.44140625" bestFit="1" customWidth="1"/>
    <col min="2" max="2" width="14.44140625" bestFit="1" customWidth="1"/>
  </cols>
  <sheetData>
    <row r="1" spans="1:2" x14ac:dyDescent="0.3">
      <c r="A1" s="7" t="s">
        <v>21</v>
      </c>
      <c r="B1" t="s">
        <v>26</v>
      </c>
    </row>
    <row r="2" spans="1:2" x14ac:dyDescent="0.3">
      <c r="A2" t="s">
        <v>22</v>
      </c>
    </row>
    <row r="3" spans="1:2" x14ac:dyDescent="0.3">
      <c r="A3" t="s">
        <v>23</v>
      </c>
      <c r="B3" s="9">
        <v>33416</v>
      </c>
    </row>
    <row r="4" spans="1:2" x14ac:dyDescent="0.3">
      <c r="A4" t="s">
        <v>24</v>
      </c>
      <c r="B4" s="9">
        <v>7255</v>
      </c>
    </row>
    <row r="5" spans="1:2" x14ac:dyDescent="0.3">
      <c r="A5" t="s">
        <v>25</v>
      </c>
      <c r="B5" s="9">
        <v>5005</v>
      </c>
    </row>
    <row r="6" spans="1:2" x14ac:dyDescent="0.3">
      <c r="A6" t="s">
        <v>27</v>
      </c>
      <c r="B6" s="9">
        <v>1705</v>
      </c>
    </row>
    <row r="7" spans="1:2" x14ac:dyDescent="0.3">
      <c r="A7" s="7" t="s">
        <v>28</v>
      </c>
      <c r="B7" s="12">
        <f>B6+B5+B4+B3</f>
        <v>47381</v>
      </c>
    </row>
    <row r="8" spans="1:2" x14ac:dyDescent="0.3">
      <c r="A8" s="7" t="s">
        <v>29</v>
      </c>
    </row>
    <row r="9" spans="1:2" x14ac:dyDescent="0.3">
      <c r="A9" t="s">
        <v>30</v>
      </c>
      <c r="B9" s="9">
        <v>17697</v>
      </c>
    </row>
    <row r="10" spans="1:2" x14ac:dyDescent="0.3">
      <c r="A10" t="s">
        <v>31</v>
      </c>
      <c r="B10" s="9">
        <v>128</v>
      </c>
    </row>
    <row r="11" spans="1:2" x14ac:dyDescent="0.3">
      <c r="A11" t="s">
        <v>32</v>
      </c>
      <c r="B11" s="9">
        <v>2158</v>
      </c>
    </row>
    <row r="12" spans="1:2" x14ac:dyDescent="0.3">
      <c r="A12" s="7" t="s">
        <v>33</v>
      </c>
      <c r="B12" s="9">
        <f>B11+B10+B9</f>
        <v>19983</v>
      </c>
    </row>
    <row r="13" spans="1:2" x14ac:dyDescent="0.3">
      <c r="A13" t="s">
        <v>34</v>
      </c>
    </row>
    <row r="14" spans="1:2" x14ac:dyDescent="0.3">
      <c r="A14" t="s">
        <v>35</v>
      </c>
      <c r="B14" s="9">
        <v>4865</v>
      </c>
    </row>
    <row r="15" spans="1:2" x14ac:dyDescent="0.3">
      <c r="A15" t="s">
        <v>36</v>
      </c>
      <c r="B15" s="9">
        <v>1984</v>
      </c>
    </row>
    <row r="16" spans="1:2" x14ac:dyDescent="0.3">
      <c r="A16" t="s">
        <v>37</v>
      </c>
      <c r="B16" s="9">
        <f>B15+B14</f>
        <v>6849</v>
      </c>
    </row>
    <row r="17" spans="1:2" x14ac:dyDescent="0.3">
      <c r="A17" s="7" t="s">
        <v>38</v>
      </c>
      <c r="B17" s="9">
        <f>B12-B16</f>
        <v>13134</v>
      </c>
    </row>
    <row r="18" spans="1:2" x14ac:dyDescent="0.3">
      <c r="A18" s="7" t="s">
        <v>39</v>
      </c>
      <c r="B18" s="12">
        <f>B7+B17</f>
        <v>60515</v>
      </c>
    </row>
    <row r="19" spans="1:2" x14ac:dyDescent="0.3">
      <c r="A19" s="7" t="s">
        <v>68</v>
      </c>
    </row>
    <row r="20" spans="1:2" x14ac:dyDescent="0.3">
      <c r="A20" t="s">
        <v>69</v>
      </c>
      <c r="B20">
        <v>880</v>
      </c>
    </row>
    <row r="21" spans="1:2" x14ac:dyDescent="0.3">
      <c r="A21" t="s">
        <v>70</v>
      </c>
      <c r="B21" s="9">
        <v>3839</v>
      </c>
    </row>
    <row r="22" spans="1:2" x14ac:dyDescent="0.3">
      <c r="A22" t="s">
        <v>71</v>
      </c>
      <c r="B22">
        <v>204</v>
      </c>
    </row>
    <row r="23" spans="1:2" x14ac:dyDescent="0.3">
      <c r="A23" s="7" t="s">
        <v>72</v>
      </c>
      <c r="B23" s="9">
        <f>B22+B21+B20</f>
        <v>4923</v>
      </c>
    </row>
    <row r="24" spans="1:2" x14ac:dyDescent="0.3">
      <c r="A24" t="s">
        <v>73</v>
      </c>
      <c r="B24" s="9">
        <f>B18-B23</f>
        <v>55592</v>
      </c>
    </row>
    <row r="25" spans="1:2" x14ac:dyDescent="0.3">
      <c r="A25" s="7" t="s">
        <v>74</v>
      </c>
    </row>
    <row r="26" spans="1:2" x14ac:dyDescent="0.3">
      <c r="A26" s="11" t="s">
        <v>75</v>
      </c>
      <c r="B26" s="9">
        <v>15367</v>
      </c>
    </row>
    <row r="27" spans="1:2" x14ac:dyDescent="0.3">
      <c r="A27" s="11" t="s">
        <v>76</v>
      </c>
      <c r="B27" s="9">
        <v>5657</v>
      </c>
    </row>
    <row r="28" spans="1:2" x14ac:dyDescent="0.3">
      <c r="A28" s="11" t="s">
        <v>77</v>
      </c>
      <c r="B28" s="9">
        <v>3968</v>
      </c>
    </row>
    <row r="29" spans="1:2" x14ac:dyDescent="0.3">
      <c r="A29" s="11" t="s">
        <v>55</v>
      </c>
      <c r="B29" s="9">
        <v>5213</v>
      </c>
    </row>
    <row r="30" spans="1:2" x14ac:dyDescent="0.3">
      <c r="A30" s="11" t="s">
        <v>78</v>
      </c>
      <c r="B30" s="9">
        <v>8067</v>
      </c>
    </row>
    <row r="31" spans="1:2" x14ac:dyDescent="0.3">
      <c r="A31" s="11" t="s">
        <v>79</v>
      </c>
      <c r="B31" s="9">
        <v>6807</v>
      </c>
    </row>
    <row r="32" spans="1:2" x14ac:dyDescent="0.3">
      <c r="A32" s="7" t="s">
        <v>80</v>
      </c>
      <c r="B32" s="9">
        <f>SUM(B26:B31)</f>
        <v>45079</v>
      </c>
    </row>
    <row r="33" spans="1:2" x14ac:dyDescent="0.3">
      <c r="A33" s="11" t="s">
        <v>81</v>
      </c>
      <c r="B33" s="9">
        <v>10513</v>
      </c>
    </row>
    <row r="34" spans="1:2" x14ac:dyDescent="0.3">
      <c r="A34" s="11" t="s">
        <v>82</v>
      </c>
      <c r="B34" s="9">
        <v>2139</v>
      </c>
    </row>
    <row r="35" spans="1:2" x14ac:dyDescent="0.3">
      <c r="A35" s="7" t="s">
        <v>18</v>
      </c>
      <c r="B35" s="12">
        <v>8374</v>
      </c>
    </row>
  </sheetData>
  <pageMargins left="0.7" right="0.7" top="0.75" bottom="0.75" header="0.3" footer="0.3"/>
  <pageSetup paperSize="9"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Visa Market Research</vt:lpstr>
      <vt:lpstr>Mastercard</vt:lpstr>
      <vt:lpstr>American Express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hardy ramsden</cp:lastModifiedBy>
  <dcterms:created xsi:type="dcterms:W3CDTF">2020-05-20T16:01:07Z</dcterms:created>
  <dcterms:modified xsi:type="dcterms:W3CDTF">2024-05-08T08:25:36Z</dcterms:modified>
</cp:coreProperties>
</file>