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-Pc\Desktop\"/>
    </mc:Choice>
  </mc:AlternateContent>
  <bookViews>
    <workbookView xWindow="0" yWindow="0" windowWidth="20490" windowHeight="7755" activeTab="2"/>
  </bookViews>
  <sheets>
    <sheet name="Instructions" sheetId="2" r:id="rId1"/>
    <sheet name="Financial Statements" sheetId="1" r:id="rId2"/>
    <sheet name="List of Ratio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7" i="3" l="1"/>
  <c r="A104" i="3"/>
  <c r="A103" i="3"/>
  <c r="A108" i="3" l="1"/>
  <c r="D109" i="1"/>
  <c r="B10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3" i="1"/>
  <c r="D18" i="1" s="1"/>
  <c r="D20" i="1" s="1"/>
  <c r="D22" i="1" s="1"/>
  <c r="D76" i="1" s="1"/>
  <c r="D91" i="1" s="1"/>
  <c r="D12" i="1"/>
  <c r="C12" i="1"/>
  <c r="B12" i="1"/>
  <c r="D8" i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C48" i="1"/>
  <c r="D62" i="1"/>
  <c r="D69" i="1" s="1"/>
  <c r="C69" i="1"/>
  <c r="D48" i="1"/>
  <c r="B69" i="1"/>
  <c r="A47" i="3"/>
  <c r="A49" i="3" s="1"/>
  <c r="A24" i="3"/>
  <c r="A25" i="3" s="1"/>
  <c r="A26" i="3" s="1"/>
  <c r="A27" i="3" s="1"/>
  <c r="A28" i="3" s="1"/>
  <c r="A29" i="3" s="1"/>
  <c r="A30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39" i="3" l="1"/>
  <c r="A34" i="3"/>
  <c r="A35" i="3" s="1"/>
  <c r="A36" i="3" s="1"/>
  <c r="A37" i="3" s="1"/>
  <c r="A40" i="3" l="1"/>
  <c r="A41" i="3" s="1"/>
  <c r="A42" i="3" s="1"/>
  <c r="A43" i="3" s="1"/>
  <c r="A44" i="3" s="1"/>
  <c r="A46" i="3" s="1"/>
  <c r="A48" i="3" s="1"/>
  <c r="A50" i="3" s="1"/>
  <c r="A53" i="3"/>
  <c r="A101" i="3" l="1"/>
  <c r="A61" i="3"/>
  <c r="A54" i="3"/>
  <c r="A55" i="3" s="1"/>
  <c r="A56" i="3" s="1"/>
  <c r="A57" i="3" s="1"/>
  <c r="A58" i="3" s="1"/>
  <c r="A102" i="3" l="1"/>
  <c r="A110" i="3"/>
  <c r="A111" i="3" s="1"/>
  <c r="A112" i="3" s="1"/>
  <c r="A113" i="3" s="1"/>
</calcChain>
</file>

<file path=xl/sharedStrings.xml><?xml version="1.0" encoding="utf-8"?>
<sst xmlns="http://schemas.openxmlformats.org/spreadsheetml/2006/main" count="229" uniqueCount="172">
  <si>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</si>
  <si>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</si>
  <si>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</si>
  <si>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</si>
  <si>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</si>
  <si>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</si>
  <si>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</si>
  <si>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</si>
  <si>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</si>
  <si>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</si>
  <si>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</si>
  <si>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</si>
  <si>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</si>
  <si>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</si>
  <si>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</si>
  <si>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</si>
  <si>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</si>
  <si>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</si>
  <si>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</si>
  <si>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</si>
  <si>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</si>
  <si>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</si>
  <si>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</si>
  <si>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</si>
  <si>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</si>
  <si>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</si>
  <si>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</si>
  <si>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</si>
  <si>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</si>
  <si>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</si>
  <si>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</si>
  <si>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</si>
  <si>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</si>
  <si>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</si>
  <si>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</si>
  <si>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</si>
  <si>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</si>
  <si>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</si>
  <si>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</si>
  <si>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</si>
  <si>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</si>
  <si>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</si>
  <si>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</si>
  <si>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</si>
  <si>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</si>
  <si>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</si>
  <si>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</si>
  <si>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</si>
  <si>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</si>
  <si>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</si>
  <si>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</si>
  <si>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</si>
  <si>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</si>
  <si>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</si>
  <si>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</si>
  <si>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</si>
  <si>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</si>
  <si>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</si>
  <si>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</si>
  <si>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</si>
  <si>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</si>
  <si>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</si>
  <si>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</si>
  <si>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</si>
  <si>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</si>
  <si>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</si>
  <si>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</si>
  <si>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</si>
  <si>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</si>
  <si>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</si>
  <si>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</si>
  <si>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</si>
  <si>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</si>
  <si>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</si>
  <si>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</si>
  <si>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</si>
  <si>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</si>
  <si>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</si>
  <si>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</si>
  <si>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</si>
  <si>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</si>
  <si>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</si>
  <si>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</si>
  <si>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</si>
  <si>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</si>
  <si>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</si>
  <si>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</si>
  <si>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</si>
  <si>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</si>
  <si>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</si>
  <si>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</si>
  <si>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</si>
  <si>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</si>
  <si>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</si>
  <si>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</si>
  <si>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</si>
  <si>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</si>
  <si>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</si>
  <si>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</si>
  <si>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</si>
  <si>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</si>
  <si>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</si>
  <si>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</si>
  <si>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</si>
  <si>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</si>
  <si>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</si>
  <si>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</si>
  <si>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</si>
  <si>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</si>
  <si>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</si>
  <si>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</si>
  <si>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</si>
  <si>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</si>
  <si>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</si>
  <si>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</si>
  <si>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</si>
  <si>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</si>
  <si>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</si>
  <si>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</si>
  <si>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</si>
  <si>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</si>
  <si>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</si>
  <si>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</si>
  <si>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</si>
  <si>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</si>
  <si>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</si>
  <si>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</si>
  <si>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</si>
  <si>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</si>
  <si>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</si>
  <si>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</si>
  <si>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</si>
  <si>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</si>
  <si>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</si>
  <si>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</si>
  <si>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</si>
  <si>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</si>
  <si>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</si>
  <si>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</si>
  <si>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</si>
  <si>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</si>
  <si>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</si>
  <si>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</si>
  <si>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</si>
  <si>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</si>
  <si>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</si>
  <si>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</si>
  <si>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</si>
  <si>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</si>
  <si>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</si>
  <si>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Growth rates</t>
  </si>
  <si>
    <t>Products sales</t>
  </si>
  <si>
    <t>Services sales</t>
  </si>
  <si>
    <t>Net sales</t>
  </si>
  <si>
    <t>% of net sales</t>
  </si>
  <si>
    <t xml:space="preserve">  Research and development</t>
  </si>
  <si>
    <t xml:space="preserve">  Selling, general and administrative</t>
  </si>
  <si>
    <t xml:space="preserve">  Current assets:</t>
  </si>
  <si>
    <t xml:space="preserve">  Total current assets</t>
  </si>
  <si>
    <t xml:space="preserve">  Non current assets:</t>
  </si>
  <si>
    <t xml:space="preserve">  Total non current assets</t>
  </si>
  <si>
    <t xml:space="preserve">  Total assets</t>
  </si>
  <si>
    <t xml:space="preserve">  Current liabilities:</t>
  </si>
  <si>
    <t xml:space="preserve">  Total current liabilities</t>
  </si>
  <si>
    <t xml:space="preserve">  Non current liabilities:</t>
  </si>
  <si>
    <t xml:space="preserve">  Total non current liabilities</t>
  </si>
  <si>
    <t xml:space="preserve">  Total liabilities</t>
  </si>
  <si>
    <t xml:space="preserve">  Shareholders’ equity:</t>
  </si>
  <si>
    <t xml:space="preserve">  Total shareholders’ equity</t>
  </si>
  <si>
    <t xml:space="preserve">  Total liabilities and shareholders’ equity</t>
  </si>
  <si>
    <t>?</t>
  </si>
  <si>
    <t>Additional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</si>
</sst>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Border="1"/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0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0" fontId="2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0" fillId="0" borderId="0" xfId="0" applyFont="1" applyAlignment="1">
      <alignment horizontal="left" indent="1"/>
    </xf>
    <xf numFmtId="0" fontId="8" fillId="0" borderId="0" xfId="0" applyFont="1"/>
    <xf numFmtId="1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" sqref="A2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141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148</v>
      </c>
    </row>
    <row r="7" spans="1:1" x14ac:dyDescent="0.25">
      <c r="A7" s="1"/>
    </row>
    <row r="8" spans="1:1" x14ac:dyDescent="0.25">
      <c r="A8" s="17" t="s">
        <v>149</v>
      </c>
    </row>
    <row r="9" spans="1:1" x14ac:dyDescent="0.25">
      <c r="A9" s="1" t="s">
        <v>145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146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144</v>
      </c>
    </row>
    <row r="27" spans="1:1" x14ac:dyDescent="0.25">
      <c r="A27" s="16" t="s">
        <v>143</v>
      </c>
    </row>
    <row r="29" spans="1:1" x14ac:dyDescent="0.25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D110" sqref="D110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7" t="s">
        <v>1</v>
      </c>
      <c r="B2" s="27"/>
      <c r="C2" s="27"/>
      <c r="D2" s="27"/>
    </row>
    <row r="3" spans="1:10" x14ac:dyDescent="0.25">
      <c r="B3" s="26" t="s">
        <v>23</v>
      </c>
      <c r="C3" s="26"/>
      <c r="D3" s="26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21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7" t="s">
        <v>24</v>
      </c>
      <c r="B31" s="27"/>
      <c r="C31" s="27"/>
      <c r="D31" s="27"/>
    </row>
    <row r="32" spans="1:4" x14ac:dyDescent="0.25">
      <c r="B32" s="26" t="s">
        <v>142</v>
      </c>
      <c r="C32" s="26"/>
      <c r="D32" s="26"/>
    </row>
    <row r="33" spans="1:4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5">
      <c r="A35" t="s">
        <v>25</v>
      </c>
    </row>
    <row r="36" spans="1:4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5">
      <c r="A43" t="s">
        <v>48</v>
      </c>
      <c r="B43" s="12"/>
      <c r="C43" s="12"/>
      <c r="D43" s="12"/>
    </row>
    <row r="44" spans="1:4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3" t="s">
        <v>53</v>
      </c>
      <c r="B61" s="22">
        <f>+B59+B60</f>
        <v>148101</v>
      </c>
      <c r="C61" s="22">
        <f t="shared" ref="C61:D61" si="13">+C59+C60</f>
        <v>162431</v>
      </c>
      <c r="D61" s="22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7" t="s">
        <v>55</v>
      </c>
      <c r="B71" s="27"/>
      <c r="C71" s="27"/>
      <c r="D71" s="27"/>
    </row>
    <row r="72" spans="1:4" x14ac:dyDescent="0.25">
      <c r="B72" s="26" t="s">
        <v>23</v>
      </c>
      <c r="C72" s="26"/>
      <c r="D72" s="26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E12" sqref="E12"/>
    </sheetView>
  </sheetViews>
  <sheetFormatPr defaultRowHeight="15" x14ac:dyDescent="0.25"/>
  <cols>
    <col min="1" max="1" width="4.7109375" customWidth="1"/>
    <col min="2" max="2" width="44.85546875" customWidth="1"/>
    <col min="3" max="3" width="9.85546875" bestFit="1" customWidth="1"/>
  </cols>
  <sheetData>
    <row r="1" spans="1:10" ht="60" customHeight="1" x14ac:dyDescent="0.4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5">
      <c r="C2" s="26" t="s">
        <v>23</v>
      </c>
      <c r="D2" s="26"/>
      <c r="E2" s="26"/>
    </row>
    <row r="3" spans="1:10" x14ac:dyDescent="0.25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5">
      <c r="A4" s="18">
        <v>1</v>
      </c>
      <c r="B4" s="7" t="s">
        <v>99</v>
      </c>
    </row>
    <row r="5" spans="1:10" x14ac:dyDescent="0.25">
      <c r="A5" s="18">
        <f>+A4+0.1</f>
        <v>1.1000000000000001</v>
      </c>
      <c r="B5" s="1" t="s">
        <v>100</v>
      </c>
      <c r="C5">
        <v>0.88</v>
      </c>
      <c r="D5">
        <v>1.07</v>
      </c>
      <c r="E5">
        <v>1.36</v>
      </c>
    </row>
    <row r="6" spans="1:10" x14ac:dyDescent="0.25">
      <c r="A6" s="18">
        <f t="shared" ref="A6:A13" si="0">+A5+0.1</f>
        <v>1.2000000000000002</v>
      </c>
      <c r="B6" s="1" t="s">
        <v>101</v>
      </c>
      <c r="C6">
        <v>0.49</v>
      </c>
      <c r="D6">
        <v>0.71</v>
      </c>
      <c r="E6">
        <v>1.02</v>
      </c>
    </row>
    <row r="7" spans="1:10" x14ac:dyDescent="0.25">
      <c r="A7" s="18">
        <f t="shared" si="0"/>
        <v>1.3000000000000003</v>
      </c>
      <c r="B7" s="1" t="s">
        <v>102</v>
      </c>
      <c r="C7">
        <v>0.15</v>
      </c>
      <c r="D7">
        <v>0.28000000000000003</v>
      </c>
      <c r="E7">
        <v>0.36</v>
      </c>
    </row>
    <row r="8" spans="1:10" x14ac:dyDescent="0.25">
      <c r="A8" s="18">
        <f t="shared" si="0"/>
        <v>1.4000000000000004</v>
      </c>
      <c r="B8" s="1" t="s">
        <v>103</v>
      </c>
      <c r="C8">
        <v>543</v>
      </c>
      <c r="D8">
        <v>739</v>
      </c>
      <c r="E8">
        <v>1010</v>
      </c>
    </row>
    <row r="9" spans="1:10" x14ac:dyDescent="0.25">
      <c r="A9" s="18">
        <f t="shared" si="0"/>
        <v>1.5000000000000004</v>
      </c>
      <c r="B9" s="1" t="s">
        <v>104</v>
      </c>
      <c r="C9">
        <v>8.9600000000000009</v>
      </c>
      <c r="D9">
        <v>12.49</v>
      </c>
      <c r="E9">
        <v>9.8000000000000007</v>
      </c>
    </row>
    <row r="10" spans="1:10" x14ac:dyDescent="0.25">
      <c r="A10" s="18">
        <f t="shared" si="0"/>
        <v>1.6000000000000005</v>
      </c>
      <c r="B10" s="1" t="s">
        <v>105</v>
      </c>
      <c r="C10">
        <v>105</v>
      </c>
      <c r="D10">
        <v>94</v>
      </c>
      <c r="E10">
        <v>91</v>
      </c>
    </row>
    <row r="11" spans="1:10" x14ac:dyDescent="0.25">
      <c r="A11" s="18">
        <f t="shared" si="0"/>
        <v>1.7000000000000006</v>
      </c>
      <c r="B11" s="1" t="s">
        <v>106</v>
      </c>
      <c r="C11">
        <v>26</v>
      </c>
      <c r="D11">
        <v>26</v>
      </c>
      <c r="E11">
        <v>21</v>
      </c>
    </row>
    <row r="12" spans="1:10" x14ac:dyDescent="0.25">
      <c r="A12" s="18">
        <f t="shared" si="0"/>
        <v>1.8000000000000007</v>
      </c>
      <c r="B12" s="1" t="s">
        <v>107</v>
      </c>
      <c r="C12">
        <v>-70.040000000000006</v>
      </c>
      <c r="D12">
        <v>-55.51</v>
      </c>
      <c r="E12">
        <v>-60.2</v>
      </c>
    </row>
    <row r="13" spans="1:10" x14ac:dyDescent="0.25">
      <c r="A13" s="18">
        <f t="shared" si="0"/>
        <v>1.9000000000000008</v>
      </c>
      <c r="B13" s="1" t="s">
        <v>108</v>
      </c>
      <c r="C13" s="24">
        <v>-4.7100000000000003E-2</v>
      </c>
      <c r="D13" s="24">
        <v>2.5600000000000001E-2</v>
      </c>
      <c r="E13" s="24">
        <v>0.1396</v>
      </c>
    </row>
    <row r="14" spans="1:10" x14ac:dyDescent="0.25">
      <c r="A14" s="18"/>
      <c r="B14" s="3" t="s">
        <v>109</v>
      </c>
      <c r="C14" s="2">
        <v>-18577</v>
      </c>
      <c r="D14" s="2">
        <v>9355</v>
      </c>
      <c r="E14" s="2">
        <v>38321</v>
      </c>
    </row>
    <row r="15" spans="1:10" x14ac:dyDescent="0.25">
      <c r="A15" s="18"/>
    </row>
    <row r="16" spans="1:10" x14ac:dyDescent="0.25">
      <c r="A16" s="18">
        <f>+A4+1</f>
        <v>2</v>
      </c>
      <c r="B16" s="17" t="s">
        <v>110</v>
      </c>
    </row>
    <row r="17" spans="1:8" x14ac:dyDescent="0.25">
      <c r="A17" s="18">
        <f>+A16+0.1</f>
        <v>2.1</v>
      </c>
      <c r="B17" s="1" t="s">
        <v>9</v>
      </c>
      <c r="C17" s="2">
        <v>170782</v>
      </c>
      <c r="D17" s="2">
        <v>152836</v>
      </c>
      <c r="E17" s="2">
        <v>104956</v>
      </c>
      <c r="F17" s="2">
        <v>43.31</v>
      </c>
      <c r="G17" s="2">
        <v>41.78</v>
      </c>
      <c r="H17" s="2">
        <v>38.229999999999997</v>
      </c>
    </row>
    <row r="18" spans="1:8" x14ac:dyDescent="0.25">
      <c r="A18" s="18">
        <f>+A17+0.1</f>
        <v>2.2000000000000002</v>
      </c>
      <c r="B18" s="1" t="s">
        <v>111</v>
      </c>
      <c r="C18">
        <v>33.1</v>
      </c>
      <c r="D18">
        <v>32.869999999999997</v>
      </c>
      <c r="E18">
        <v>28.17</v>
      </c>
    </row>
    <row r="19" spans="1:8" x14ac:dyDescent="0.25">
      <c r="A19" s="18"/>
      <c r="B19" s="3" t="s">
        <v>112</v>
      </c>
      <c r="C19" s="2">
        <v>130541</v>
      </c>
      <c r="D19" s="2">
        <v>120233</v>
      </c>
      <c r="E19" s="2">
        <v>77344</v>
      </c>
    </row>
    <row r="20" spans="1:8" x14ac:dyDescent="0.25">
      <c r="A20" s="18">
        <f>+A18+0.1</f>
        <v>2.3000000000000003</v>
      </c>
      <c r="B20" s="1" t="s">
        <v>113</v>
      </c>
      <c r="C20">
        <v>30.29</v>
      </c>
      <c r="D20">
        <v>29.78</v>
      </c>
      <c r="E20">
        <v>24.15</v>
      </c>
    </row>
    <row r="21" spans="1:8" x14ac:dyDescent="0.25">
      <c r="A21" s="18"/>
      <c r="B21" s="3" t="s">
        <v>114</v>
      </c>
      <c r="C21" s="2">
        <v>119437</v>
      </c>
      <c r="D21" s="2">
        <v>108949</v>
      </c>
      <c r="E21" s="2">
        <v>66288</v>
      </c>
    </row>
    <row r="22" spans="1:8" x14ac:dyDescent="0.25">
      <c r="A22" s="18">
        <f>+A20+0.1</f>
        <v>2.4000000000000004</v>
      </c>
      <c r="B22" s="1" t="s">
        <v>115</v>
      </c>
      <c r="C22">
        <v>25.31</v>
      </c>
      <c r="D22">
        <v>25.88</v>
      </c>
      <c r="E22">
        <v>20.91</v>
      </c>
    </row>
    <row r="23" spans="1:8" x14ac:dyDescent="0.25">
      <c r="A23" s="18"/>
    </row>
    <row r="24" spans="1:8" x14ac:dyDescent="0.25">
      <c r="A24" s="18">
        <f>+A16+1</f>
        <v>3</v>
      </c>
      <c r="B24" s="7" t="s">
        <v>116</v>
      </c>
    </row>
    <row r="25" spans="1:8" x14ac:dyDescent="0.25">
      <c r="A25" s="18">
        <f>+A24+0.1</f>
        <v>3.1</v>
      </c>
      <c r="B25" s="1" t="s">
        <v>117</v>
      </c>
      <c r="C25">
        <v>2.37</v>
      </c>
      <c r="D25">
        <v>1.98</v>
      </c>
      <c r="E25">
        <v>1.72</v>
      </c>
    </row>
    <row r="26" spans="1:8" x14ac:dyDescent="0.25">
      <c r="A26" s="18">
        <f t="shared" ref="A26:A30" si="1">+A25+0.1</f>
        <v>3.2</v>
      </c>
      <c r="B26" s="1" t="s">
        <v>118</v>
      </c>
      <c r="C26">
        <v>0.34</v>
      </c>
      <c r="D26">
        <v>0.36</v>
      </c>
      <c r="E26">
        <v>0.35</v>
      </c>
    </row>
    <row r="27" spans="1:8" x14ac:dyDescent="0.25">
      <c r="A27" s="18">
        <f t="shared" si="1"/>
        <v>3.3000000000000003</v>
      </c>
      <c r="B27" s="1" t="s">
        <v>119</v>
      </c>
      <c r="C27">
        <v>0.57999999999999996</v>
      </c>
      <c r="D27">
        <v>0.57999999999999996</v>
      </c>
      <c r="E27">
        <v>0.56000000000000005</v>
      </c>
    </row>
    <row r="28" spans="1:8" x14ac:dyDescent="0.25">
      <c r="A28" s="18">
        <f t="shared" si="1"/>
        <v>3.4000000000000004</v>
      </c>
      <c r="B28" s="1" t="s">
        <v>120</v>
      </c>
      <c r="C28">
        <v>41.69</v>
      </c>
      <c r="D28">
        <v>40.549999999999997</v>
      </c>
      <c r="E28">
        <v>22.08</v>
      </c>
    </row>
    <row r="29" spans="1:8" x14ac:dyDescent="0.25">
      <c r="A29" s="18">
        <f t="shared" si="1"/>
        <v>3.5000000000000004</v>
      </c>
      <c r="B29" s="1" t="s">
        <v>121</v>
      </c>
      <c r="C29">
        <v>7.28</v>
      </c>
      <c r="D29">
        <v>8.77</v>
      </c>
      <c r="E29">
        <v>4.04</v>
      </c>
    </row>
    <row r="30" spans="1:8" x14ac:dyDescent="0.25">
      <c r="A30" s="18">
        <f t="shared" si="1"/>
        <v>3.6000000000000005</v>
      </c>
      <c r="B30" s="1" t="s">
        <v>122</v>
      </c>
      <c r="C30">
        <v>7.25</v>
      </c>
      <c r="D30">
        <v>5.82</v>
      </c>
      <c r="E30">
        <v>1.36</v>
      </c>
    </row>
    <row r="31" spans="1:8" x14ac:dyDescent="0.25">
      <c r="A31" s="18"/>
      <c r="B31" s="3" t="s">
        <v>123</v>
      </c>
      <c r="C31" s="2">
        <v>118347</v>
      </c>
      <c r="D31" s="2">
        <v>98156</v>
      </c>
      <c r="E31" s="2">
        <v>23812</v>
      </c>
    </row>
    <row r="32" spans="1:8" x14ac:dyDescent="0.25">
      <c r="A32" s="18"/>
    </row>
    <row r="33" spans="1:8" x14ac:dyDescent="0.25">
      <c r="A33" s="18">
        <f>+A24+1</f>
        <v>4</v>
      </c>
      <c r="B33" s="17" t="s">
        <v>124</v>
      </c>
    </row>
    <row r="34" spans="1:8" x14ac:dyDescent="0.25">
      <c r="A34" s="18">
        <f>+A33+0.1</f>
        <v>4.0999999999999996</v>
      </c>
      <c r="B34" s="1" t="s">
        <v>125</v>
      </c>
      <c r="C34">
        <v>1.1200000000000001</v>
      </c>
      <c r="D34">
        <v>1.04</v>
      </c>
      <c r="E34">
        <v>0.85</v>
      </c>
    </row>
    <row r="35" spans="1:8" x14ac:dyDescent="0.25">
      <c r="A35" s="18">
        <f t="shared" ref="A35:A37" si="2">+A34+0.1</f>
        <v>4.1999999999999993</v>
      </c>
      <c r="B35" s="1" t="s">
        <v>126</v>
      </c>
      <c r="C35">
        <v>4.08</v>
      </c>
      <c r="D35">
        <v>4.1399999999999997</v>
      </c>
      <c r="E35">
        <v>3.46</v>
      </c>
    </row>
    <row r="36" spans="1:8" x14ac:dyDescent="0.25">
      <c r="A36" s="18">
        <f t="shared" si="2"/>
        <v>4.2999999999999989</v>
      </c>
      <c r="B36" s="1" t="s">
        <v>127</v>
      </c>
      <c r="C36">
        <v>40.729999999999997</v>
      </c>
      <c r="D36">
        <v>29.22</v>
      </c>
      <c r="E36">
        <v>37.25</v>
      </c>
    </row>
    <row r="37" spans="1:8" x14ac:dyDescent="0.25">
      <c r="A37" s="18">
        <f t="shared" si="2"/>
        <v>4.3999999999999986</v>
      </c>
      <c r="B37" s="1" t="s">
        <v>128</v>
      </c>
      <c r="C37" s="24">
        <v>0.28289999999999998</v>
      </c>
      <c r="D37" s="24">
        <v>0.2697</v>
      </c>
      <c r="E37" s="25">
        <v>0.18</v>
      </c>
    </row>
    <row r="38" spans="1:8" x14ac:dyDescent="0.25">
      <c r="A38" s="18"/>
    </row>
    <row r="39" spans="1:8" x14ac:dyDescent="0.25">
      <c r="A39" s="18">
        <f>+A33+1</f>
        <v>5</v>
      </c>
      <c r="B39" s="17" t="s">
        <v>129</v>
      </c>
    </row>
    <row r="40" spans="1:8" x14ac:dyDescent="0.25">
      <c r="A40" s="18">
        <f>+A39+0.1</f>
        <v>5.0999999999999996</v>
      </c>
      <c r="B40" s="1" t="s">
        <v>130</v>
      </c>
      <c r="C40">
        <v>24.62</v>
      </c>
      <c r="D40">
        <v>26.19</v>
      </c>
      <c r="E40">
        <v>34.229999999999997</v>
      </c>
      <c r="F40">
        <v>150.43</v>
      </c>
      <c r="G40">
        <v>146.91999999999999</v>
      </c>
      <c r="H40">
        <v>112.28</v>
      </c>
    </row>
    <row r="41" spans="1:8" x14ac:dyDescent="0.25">
      <c r="A41" s="18">
        <f t="shared" ref="A41:A44" si="3">+A40+0.1</f>
        <v>5.1999999999999993</v>
      </c>
      <c r="B41" s="3" t="s">
        <v>131</v>
      </c>
      <c r="C41">
        <v>6.11</v>
      </c>
      <c r="D41">
        <v>5.61</v>
      </c>
      <c r="E41">
        <v>3.28</v>
      </c>
    </row>
    <row r="42" spans="1:8" x14ac:dyDescent="0.25">
      <c r="A42" s="18">
        <f t="shared" si="3"/>
        <v>5.2999999999999989</v>
      </c>
      <c r="B42" s="1" t="s">
        <v>132</v>
      </c>
      <c r="C42">
        <v>21.34</v>
      </c>
      <c r="D42">
        <v>23.54</v>
      </c>
      <c r="E42">
        <v>20.34</v>
      </c>
    </row>
    <row r="43" spans="1:8" x14ac:dyDescent="0.25">
      <c r="A43" s="18">
        <f t="shared" si="3"/>
        <v>5.3999999999999986</v>
      </c>
      <c r="B43" s="3" t="s">
        <v>133</v>
      </c>
      <c r="C43">
        <v>7.05</v>
      </c>
      <c r="D43">
        <v>6.24</v>
      </c>
      <c r="E43">
        <v>5.52</v>
      </c>
    </row>
    <row r="44" spans="1:8" x14ac:dyDescent="0.25">
      <c r="A44" s="18">
        <f t="shared" si="3"/>
        <v>5.4999999999999982</v>
      </c>
      <c r="B44" s="1" t="s">
        <v>134</v>
      </c>
      <c r="C44" s="24">
        <v>0.1487</v>
      </c>
      <c r="D44" s="24">
        <v>0.15279999999999999</v>
      </c>
      <c r="E44" s="24">
        <v>0.24529999999999999</v>
      </c>
    </row>
    <row r="45" spans="1:8" x14ac:dyDescent="0.25">
      <c r="A45" s="18"/>
      <c r="B45" s="3" t="s">
        <v>135</v>
      </c>
      <c r="C45">
        <v>0.91</v>
      </c>
      <c r="D45">
        <v>0.86</v>
      </c>
      <c r="E45">
        <v>0.8</v>
      </c>
    </row>
    <row r="46" spans="1:8" x14ac:dyDescent="0.25">
      <c r="A46" s="18">
        <f>+A44+0.1</f>
        <v>5.5999999999999979</v>
      </c>
      <c r="B46" s="1" t="s">
        <v>136</v>
      </c>
      <c r="C46" s="24">
        <v>6.0000000000000001E-3</v>
      </c>
      <c r="D46" s="24">
        <v>5.8999999999999999E-3</v>
      </c>
      <c r="E46" s="24">
        <v>7.1000000000000004E-3</v>
      </c>
    </row>
    <row r="47" spans="1:8" x14ac:dyDescent="0.25">
      <c r="A47" s="18">
        <f t="shared" ref="A47:A50" si="4">+A45+0.1</f>
        <v>0.1</v>
      </c>
      <c r="B47" s="1" t="s">
        <v>137</v>
      </c>
      <c r="C47" s="24">
        <v>1.9696</v>
      </c>
      <c r="D47" s="24">
        <v>1.5006999999999999</v>
      </c>
      <c r="E47" s="24">
        <v>0.87870000000000004</v>
      </c>
    </row>
    <row r="48" spans="1:8" x14ac:dyDescent="0.25">
      <c r="A48" s="18">
        <f t="shared" si="4"/>
        <v>5.6999999999999975</v>
      </c>
      <c r="B48" s="1" t="s">
        <v>138</v>
      </c>
      <c r="C48" s="24">
        <v>0.60089999999999999</v>
      </c>
      <c r="D48" s="24">
        <v>0.48309999999999997</v>
      </c>
      <c r="E48" s="24">
        <v>0.3034</v>
      </c>
    </row>
    <row r="49" spans="1:6" x14ac:dyDescent="0.25">
      <c r="A49" s="18">
        <f t="shared" si="4"/>
        <v>0.2</v>
      </c>
      <c r="B49" s="1" t="s">
        <v>128</v>
      </c>
      <c r="C49" s="24">
        <v>0.28289999999999998</v>
      </c>
      <c r="D49" s="24">
        <v>0.2697</v>
      </c>
      <c r="E49" s="25">
        <v>0.18</v>
      </c>
    </row>
    <row r="50" spans="1:6" x14ac:dyDescent="0.25">
      <c r="A50" s="18">
        <f t="shared" si="4"/>
        <v>5.7999999999999972</v>
      </c>
      <c r="B50" s="1" t="s">
        <v>139</v>
      </c>
      <c r="C50" s="28">
        <v>19.55</v>
      </c>
      <c r="D50" s="28">
        <v>21.35</v>
      </c>
      <c r="E50" s="28">
        <v>25.13</v>
      </c>
    </row>
    <row r="51" spans="1:6" x14ac:dyDescent="0.25">
      <c r="A51" s="18"/>
      <c r="B51" s="3" t="s">
        <v>140</v>
      </c>
      <c r="C51" s="2">
        <v>2552316</v>
      </c>
      <c r="D51" s="2">
        <v>2567573</v>
      </c>
      <c r="E51" s="2">
        <v>1943821</v>
      </c>
    </row>
    <row r="52" spans="1:6" x14ac:dyDescent="0.25">
      <c r="F52" s="7">
        <v>2019</v>
      </c>
    </row>
    <row r="53" spans="1:6" x14ac:dyDescent="0.25">
      <c r="A53" s="18">
        <f>+A39+1</f>
        <v>6</v>
      </c>
      <c r="B53" s="29" t="s">
        <v>150</v>
      </c>
    </row>
    <row r="54" spans="1:6" x14ac:dyDescent="0.25">
      <c r="A54" s="18">
        <f>+A53+0.1</f>
        <v>6.1</v>
      </c>
      <c r="B54" s="1" t="s">
        <v>151</v>
      </c>
      <c r="C54" s="24">
        <v>6.3200000000000006E-2</v>
      </c>
      <c r="D54" s="24">
        <v>0.34720000000000001</v>
      </c>
      <c r="E54" s="24">
        <v>3.2099999999999997E-2</v>
      </c>
      <c r="F54" s="2">
        <v>213883</v>
      </c>
    </row>
    <row r="55" spans="1:6" x14ac:dyDescent="0.25">
      <c r="A55" s="18">
        <f t="shared" ref="A55:A58" si="5">+A54+0.1</f>
        <v>6.1999999999999993</v>
      </c>
      <c r="B55" s="1" t="s">
        <v>152</v>
      </c>
      <c r="C55" s="24">
        <v>0.14180000000000001</v>
      </c>
      <c r="D55" s="24">
        <v>0.27260000000000001</v>
      </c>
      <c r="E55" s="24">
        <v>0.1615</v>
      </c>
      <c r="F55" s="2">
        <v>46291</v>
      </c>
    </row>
    <row r="56" spans="1:6" x14ac:dyDescent="0.25">
      <c r="A56" s="18">
        <f t="shared" si="5"/>
        <v>6.2999999999999989</v>
      </c>
      <c r="B56" s="1" t="s">
        <v>153</v>
      </c>
      <c r="C56" s="24">
        <v>7.7899999999999997E-2</v>
      </c>
      <c r="D56" s="24">
        <v>0.33260000000000001</v>
      </c>
      <c r="E56" s="24">
        <v>5.5100000000000003E-2</v>
      </c>
      <c r="F56" s="2">
        <v>260174</v>
      </c>
    </row>
    <row r="57" spans="1:6" x14ac:dyDescent="0.25">
      <c r="A57" s="18">
        <f t="shared" si="5"/>
        <v>6.3999999999999986</v>
      </c>
      <c r="B57" s="1" t="s">
        <v>89</v>
      </c>
      <c r="C57" s="24">
        <v>0.1174</v>
      </c>
      <c r="D57" s="24">
        <v>0.45619999999999999</v>
      </c>
      <c r="E57" s="24">
        <v>6.6699999999999995E-2</v>
      </c>
      <c r="F57" s="2">
        <v>98392</v>
      </c>
    </row>
    <row r="58" spans="1:6" x14ac:dyDescent="0.25">
      <c r="A58" s="18">
        <f t="shared" si="5"/>
        <v>6.4999999999999982</v>
      </c>
      <c r="B58" s="1" t="s">
        <v>10</v>
      </c>
    </row>
    <row r="59" spans="1:6" x14ac:dyDescent="0.25">
      <c r="A59" s="18"/>
      <c r="B59" s="1" t="s">
        <v>155</v>
      </c>
      <c r="C59" s="24">
        <v>0.19789999999999999</v>
      </c>
      <c r="D59" s="24">
        <v>0.1686</v>
      </c>
      <c r="E59" s="24">
        <v>0.15629999999999999</v>
      </c>
      <c r="F59" s="2">
        <v>16217</v>
      </c>
    </row>
    <row r="60" spans="1:6" x14ac:dyDescent="0.25">
      <c r="A60" s="18"/>
      <c r="B60" s="1" t="s">
        <v>156</v>
      </c>
      <c r="C60" s="24">
        <v>0.14199999999999999</v>
      </c>
      <c r="D60" s="24">
        <v>0.1033</v>
      </c>
      <c r="E60" s="24">
        <v>9.1600000000000001E-2</v>
      </c>
      <c r="F60" s="2">
        <v>18245</v>
      </c>
    </row>
    <row r="61" spans="1:6" x14ac:dyDescent="0.25">
      <c r="A61" s="18">
        <f>+A53+0.6</f>
        <v>6.6</v>
      </c>
      <c r="B61" s="33" t="s">
        <v>91</v>
      </c>
    </row>
    <row r="62" spans="1:6" x14ac:dyDescent="0.25">
      <c r="A62" s="18"/>
      <c r="B62" s="33"/>
    </row>
    <row r="63" spans="1:6" x14ac:dyDescent="0.25">
      <c r="A63" s="18"/>
      <c r="B63" s="34" t="s">
        <v>157</v>
      </c>
    </row>
    <row r="64" spans="1:6" x14ac:dyDescent="0.25">
      <c r="A64" s="18"/>
      <c r="B64" s="1" t="s">
        <v>26</v>
      </c>
      <c r="C64" s="24">
        <v>-0.32319999999999999</v>
      </c>
      <c r="D64" s="24">
        <v>-8.09E-2</v>
      </c>
      <c r="E64" s="24">
        <v>-0.22170000000000001</v>
      </c>
      <c r="F64" s="2">
        <v>48844</v>
      </c>
    </row>
    <row r="65" spans="1:6" x14ac:dyDescent="0.25">
      <c r="A65" s="18"/>
      <c r="B65" s="1" t="s">
        <v>27</v>
      </c>
      <c r="C65" s="24">
        <v>-0.10979999999999999</v>
      </c>
      <c r="D65" s="24">
        <v>-0.47670000000000001</v>
      </c>
      <c r="E65" s="24">
        <v>2.35E-2</v>
      </c>
      <c r="F65" s="2">
        <v>51713</v>
      </c>
    </row>
    <row r="66" spans="1:6" x14ac:dyDescent="0.25">
      <c r="B66" s="1" t="s">
        <v>28</v>
      </c>
      <c r="C66" s="24">
        <v>7.2499999999999995E-2</v>
      </c>
      <c r="D66" s="24">
        <v>0.63009999999999999</v>
      </c>
      <c r="E66" s="24">
        <v>-0.2969</v>
      </c>
      <c r="F66" s="2">
        <v>22926</v>
      </c>
    </row>
    <row r="67" spans="1:6" x14ac:dyDescent="0.25">
      <c r="B67" s="1" t="s">
        <v>29</v>
      </c>
      <c r="C67" s="24">
        <v>-0.24829999999999999</v>
      </c>
      <c r="D67" s="24">
        <v>0.62029999999999996</v>
      </c>
      <c r="E67" s="24">
        <v>-1.0999999999999999E-2</v>
      </c>
      <c r="F67" s="2">
        <v>4106</v>
      </c>
    </row>
    <row r="68" spans="1:6" x14ac:dyDescent="0.25">
      <c r="B68" s="1" t="s">
        <v>47</v>
      </c>
      <c r="C68" s="24">
        <v>0.29809999999999998</v>
      </c>
      <c r="D68" s="24">
        <v>0.183</v>
      </c>
      <c r="E68" s="24">
        <v>-6.7900000000000002E-2</v>
      </c>
      <c r="F68" s="2">
        <v>22878</v>
      </c>
    </row>
    <row r="69" spans="1:6" x14ac:dyDescent="0.25">
      <c r="B69" s="31" t="s">
        <v>30</v>
      </c>
      <c r="C69" s="24">
        <v>0.504</v>
      </c>
      <c r="D69" s="24">
        <v>0.25280000000000002</v>
      </c>
      <c r="E69" s="24">
        <v>-8.8099999999999998E-2</v>
      </c>
      <c r="F69" s="2">
        <v>12352</v>
      </c>
    </row>
    <row r="70" spans="1:6" x14ac:dyDescent="0.25">
      <c r="B70" s="21" t="s">
        <v>158</v>
      </c>
      <c r="C70" s="24">
        <v>4.1999999999999997E-3</v>
      </c>
      <c r="D70" s="24">
        <v>-6.1800000000000001E-2</v>
      </c>
      <c r="E70" s="24">
        <v>-0.1173</v>
      </c>
      <c r="F70" s="2">
        <v>162819</v>
      </c>
    </row>
    <row r="71" spans="1:6" x14ac:dyDescent="0.25">
      <c r="B71" s="21"/>
      <c r="F71" s="2"/>
    </row>
    <row r="72" spans="1:6" x14ac:dyDescent="0.25">
      <c r="B72" s="34" t="s">
        <v>159</v>
      </c>
    </row>
    <row r="73" spans="1:6" x14ac:dyDescent="0.25">
      <c r="B73" s="1" t="s">
        <v>27</v>
      </c>
      <c r="C73" s="24">
        <v>-5.5300000000000002E-2</v>
      </c>
      <c r="D73" s="24">
        <v>0.26750000000000002</v>
      </c>
      <c r="E73" s="24">
        <v>-4.2299999999999997E-2</v>
      </c>
      <c r="F73" s="2">
        <v>105341</v>
      </c>
    </row>
    <row r="74" spans="1:6" x14ac:dyDescent="0.25">
      <c r="B74" s="1" t="s">
        <v>32</v>
      </c>
      <c r="C74" s="24">
        <v>6.7900000000000002E-2</v>
      </c>
      <c r="D74" s="24">
        <v>7.2700000000000001E-2</v>
      </c>
      <c r="E74" s="24">
        <v>-1.6400000000000001E-2</v>
      </c>
      <c r="F74" s="2">
        <v>37378</v>
      </c>
    </row>
    <row r="75" spans="1:6" x14ac:dyDescent="0.25">
      <c r="B75" s="1" t="s">
        <v>49</v>
      </c>
      <c r="C75" s="24">
        <v>0.1142</v>
      </c>
      <c r="D75" s="24">
        <v>0.14879999999999999</v>
      </c>
      <c r="E75" s="24">
        <v>0.28939999999999999</v>
      </c>
      <c r="F75" s="2">
        <v>32978</v>
      </c>
    </row>
    <row r="76" spans="1:6" x14ac:dyDescent="0.25">
      <c r="B76" s="21" t="s">
        <v>160</v>
      </c>
      <c r="C76" s="24">
        <v>5.4999999999999997E-3</v>
      </c>
      <c r="D76" s="24">
        <v>0.19980000000000001</v>
      </c>
      <c r="E76" s="24">
        <v>2.5499999999999998E-2</v>
      </c>
      <c r="F76" s="2">
        <v>175697</v>
      </c>
    </row>
    <row r="77" spans="1:6" x14ac:dyDescent="0.25">
      <c r="B77" s="21" t="s">
        <v>161</v>
      </c>
      <c r="C77" s="24">
        <v>5.0000000000000001E-3</v>
      </c>
      <c r="D77" s="24">
        <v>8.3699999999999997E-2</v>
      </c>
      <c r="E77" s="24">
        <v>-4.3200000000000002E-2</v>
      </c>
      <c r="F77" s="2">
        <v>338516</v>
      </c>
    </row>
    <row r="79" spans="1:6" x14ac:dyDescent="0.25">
      <c r="B79" s="34" t="s">
        <v>162</v>
      </c>
    </row>
    <row r="80" spans="1:6" x14ac:dyDescent="0.25">
      <c r="B80" s="1" t="s">
        <v>35</v>
      </c>
      <c r="C80" s="24">
        <v>0.17080000000000001</v>
      </c>
      <c r="D80" s="24">
        <v>0.29480000000000001</v>
      </c>
      <c r="E80" s="24">
        <v>-8.5199999999999998E-2</v>
      </c>
      <c r="F80" s="2">
        <v>46236</v>
      </c>
    </row>
    <row r="81" spans="2:9" x14ac:dyDescent="0.25">
      <c r="B81" s="1" t="s">
        <v>36</v>
      </c>
      <c r="C81" s="24">
        <v>0.28110000000000002</v>
      </c>
      <c r="D81" s="24">
        <v>0.11269999999999999</v>
      </c>
      <c r="E81" s="24">
        <v>0.13159999999999999</v>
      </c>
      <c r="F81" s="2">
        <v>37720</v>
      </c>
    </row>
    <row r="82" spans="2:9" x14ac:dyDescent="0.25">
      <c r="B82" s="1" t="s">
        <v>37</v>
      </c>
      <c r="C82" s="24">
        <v>3.9399999999999998E-2</v>
      </c>
      <c r="D82" s="24">
        <v>0.1459</v>
      </c>
      <c r="E82" s="24">
        <v>0.20300000000000001</v>
      </c>
      <c r="F82" s="2">
        <v>5522</v>
      </c>
    </row>
    <row r="83" spans="2:9" x14ac:dyDescent="0.25">
      <c r="B83" s="1" t="s">
        <v>38</v>
      </c>
      <c r="C83" s="24">
        <v>0.66369999999999996</v>
      </c>
      <c r="D83" s="24">
        <v>0.20100000000000001</v>
      </c>
      <c r="E83" s="24">
        <v>-0.16450000000000001</v>
      </c>
      <c r="F83" s="2">
        <v>5980</v>
      </c>
    </row>
    <row r="84" spans="2:9" x14ac:dyDescent="0.25">
      <c r="B84" s="31" t="s">
        <v>39</v>
      </c>
      <c r="C84" s="24">
        <v>0.15759999999999999</v>
      </c>
      <c r="D84" s="24">
        <v>9.5699999999999993E-2</v>
      </c>
      <c r="E84" s="24">
        <v>-0.1449</v>
      </c>
      <c r="F84" s="2">
        <v>10260</v>
      </c>
    </row>
    <row r="85" spans="2:9" x14ac:dyDescent="0.25">
      <c r="B85" s="21" t="s">
        <v>163</v>
      </c>
      <c r="C85" s="24">
        <v>0.2271</v>
      </c>
      <c r="D85" s="24">
        <v>0.19059999999999999</v>
      </c>
      <c r="E85" s="24">
        <v>-3.0999999999999999E-3</v>
      </c>
      <c r="F85" s="2">
        <v>105718</v>
      </c>
    </row>
    <row r="86" spans="2:9" x14ac:dyDescent="0.25">
      <c r="B86" s="21"/>
      <c r="F86" s="2"/>
    </row>
    <row r="87" spans="2:9" x14ac:dyDescent="0.25">
      <c r="B87" s="34" t="s">
        <v>164</v>
      </c>
    </row>
    <row r="88" spans="2:9" x14ac:dyDescent="0.25">
      <c r="B88" s="1" t="s">
        <v>37</v>
      </c>
      <c r="F88" s="2">
        <v>0</v>
      </c>
    </row>
    <row r="89" spans="2:9" x14ac:dyDescent="0.25">
      <c r="B89" s="1" t="s">
        <v>39</v>
      </c>
      <c r="C89" s="24">
        <v>-9.2999999999999999E-2</v>
      </c>
      <c r="D89" s="24">
        <v>0.10580000000000001</v>
      </c>
      <c r="E89" s="24">
        <v>7.4700000000000003E-2</v>
      </c>
      <c r="F89" s="2">
        <v>91807</v>
      </c>
    </row>
    <row r="90" spans="2:9" x14ac:dyDescent="0.25">
      <c r="B90" s="1" t="s">
        <v>52</v>
      </c>
      <c r="C90" s="24">
        <v>-7.8399999999999997E-2</v>
      </c>
      <c r="D90" s="24">
        <v>-2.1399999999999999E-2</v>
      </c>
      <c r="E90" s="24">
        <v>7.8899999999999998E-2</v>
      </c>
      <c r="F90" s="2">
        <v>50503</v>
      </c>
    </row>
    <row r="91" spans="2:9" x14ac:dyDescent="0.25">
      <c r="B91" s="32" t="s">
        <v>165</v>
      </c>
      <c r="C91" s="24">
        <v>-8.8200000000000001E-2</v>
      </c>
      <c r="D91" s="24">
        <v>6.0600000000000001E-2</v>
      </c>
      <c r="E91" s="24">
        <v>7.6200000000000004E-2</v>
      </c>
      <c r="F91" s="2">
        <v>142310</v>
      </c>
    </row>
    <row r="92" spans="2:9" x14ac:dyDescent="0.25">
      <c r="B92" s="21" t="s">
        <v>166</v>
      </c>
      <c r="C92" s="24">
        <v>4.9200000000000001E-2</v>
      </c>
      <c r="D92" s="24">
        <v>0.11360000000000001</v>
      </c>
      <c r="E92" s="24">
        <v>4.24E-2</v>
      </c>
      <c r="F92" s="2">
        <v>248028</v>
      </c>
    </row>
    <row r="94" spans="2:9" x14ac:dyDescent="0.25">
      <c r="B94" s="34" t="s">
        <v>167</v>
      </c>
    </row>
    <row r="95" spans="2:9" x14ac:dyDescent="0.25">
      <c r="B95" s="1" t="s">
        <v>54</v>
      </c>
      <c r="C95" s="24">
        <v>0.1305</v>
      </c>
      <c r="D95" s="24">
        <v>0.12970000000000001</v>
      </c>
      <c r="E95" s="24">
        <v>0.1241</v>
      </c>
      <c r="F95" s="2">
        <v>45174</v>
      </c>
    </row>
    <row r="96" spans="2:9" x14ac:dyDescent="0.25">
      <c r="B96" s="1" t="s">
        <v>43</v>
      </c>
      <c r="C96" s="24">
        <v>-1.5516000000000001</v>
      </c>
      <c r="D96" s="24">
        <v>-0.62839999999999996</v>
      </c>
      <c r="E96" s="24">
        <v>-0.67390000000000005</v>
      </c>
      <c r="F96" s="2">
        <v>45898</v>
      </c>
      <c r="G96" t="s">
        <v>170</v>
      </c>
      <c r="H96" s="35"/>
      <c r="I96" s="35"/>
    </row>
    <row r="97" spans="1:7" x14ac:dyDescent="0.25">
      <c r="B97" s="31" t="s">
        <v>44</v>
      </c>
      <c r="C97" s="24">
        <v>-69.153400000000005</v>
      </c>
      <c r="D97" s="24">
        <v>1.4015</v>
      </c>
      <c r="E97" s="24">
        <v>0.30480000000000002</v>
      </c>
      <c r="F97" s="2">
        <v>-584</v>
      </c>
      <c r="G97" t="s">
        <v>170</v>
      </c>
    </row>
    <row r="98" spans="1:7" x14ac:dyDescent="0.25">
      <c r="B98" s="21" t="s">
        <v>168</v>
      </c>
      <c r="C98" s="24">
        <v>-0.1968</v>
      </c>
      <c r="D98" s="24">
        <v>-3.44E-2</v>
      </c>
      <c r="E98" s="24">
        <v>-0.27789999999999998</v>
      </c>
      <c r="F98" s="2">
        <v>90488</v>
      </c>
    </row>
    <row r="99" spans="1:7" x14ac:dyDescent="0.25">
      <c r="B99" s="21" t="s">
        <v>169</v>
      </c>
      <c r="C99" s="24">
        <v>5.0000000000000001E-3</v>
      </c>
      <c r="D99" s="24">
        <v>8.3699999999999997E-2</v>
      </c>
      <c r="E99" s="24">
        <v>-4.3200000000000002E-2</v>
      </c>
      <c r="F99" s="2">
        <v>338516</v>
      </c>
    </row>
    <row r="100" spans="1:7" x14ac:dyDescent="0.25">
      <c r="B100" s="30"/>
    </row>
    <row r="101" spans="1:7" x14ac:dyDescent="0.25">
      <c r="A101" s="18">
        <f>+A53+1</f>
        <v>7</v>
      </c>
      <c r="B101" s="29" t="s">
        <v>154</v>
      </c>
    </row>
    <row r="102" spans="1:7" x14ac:dyDescent="0.25">
      <c r="A102" s="18">
        <f>+A101+0.1</f>
        <v>7.1</v>
      </c>
      <c r="B102" s="1" t="s">
        <v>146</v>
      </c>
      <c r="C102" s="24">
        <v>0.56689999999999996</v>
      </c>
      <c r="D102" s="24">
        <v>0.58220000000000005</v>
      </c>
      <c r="E102" s="24">
        <v>0.61770000000000003</v>
      </c>
    </row>
    <row r="103" spans="1:7" x14ac:dyDescent="0.25">
      <c r="A103" s="18">
        <f t="shared" ref="A103:A104" si="6">+A102+0.1</f>
        <v>7.1999999999999993</v>
      </c>
      <c r="B103" s="1" t="s">
        <v>89</v>
      </c>
      <c r="C103" s="24">
        <v>0.43309999999999998</v>
      </c>
      <c r="D103" s="24">
        <v>0.4178</v>
      </c>
      <c r="E103" s="24">
        <v>0.38229999999999997</v>
      </c>
    </row>
    <row r="104" spans="1:7" x14ac:dyDescent="0.25">
      <c r="A104" s="18">
        <f t="shared" si="6"/>
        <v>7.2999999999999989</v>
      </c>
      <c r="B104" s="1" t="s">
        <v>10</v>
      </c>
      <c r="C104" s="24"/>
      <c r="D104" s="24"/>
      <c r="E104" s="24"/>
    </row>
    <row r="105" spans="1:7" x14ac:dyDescent="0.25">
      <c r="A105" s="18"/>
      <c r="B105" s="1" t="s">
        <v>155</v>
      </c>
      <c r="C105" s="24">
        <v>6.6600000000000006E-2</v>
      </c>
      <c r="D105" s="24">
        <v>5.9900000000000002E-2</v>
      </c>
      <c r="E105" s="24">
        <v>6.83E-2</v>
      </c>
    </row>
    <row r="106" spans="1:7" x14ac:dyDescent="0.25">
      <c r="A106" s="18"/>
      <c r="B106" s="1" t="s">
        <v>156</v>
      </c>
      <c r="C106" s="24">
        <v>6.3600000000000004E-2</v>
      </c>
      <c r="D106" s="24">
        <v>6.0100000000000001E-2</v>
      </c>
      <c r="E106" s="24">
        <v>7.2499999999999995E-2</v>
      </c>
    </row>
    <row r="107" spans="1:7" x14ac:dyDescent="0.25">
      <c r="A107" s="18">
        <f>+A101+0.4</f>
        <v>7.4</v>
      </c>
      <c r="B107" s="1" t="s">
        <v>14</v>
      </c>
      <c r="C107" s="24">
        <v>0.3029</v>
      </c>
      <c r="D107" s="24">
        <v>0.29780000000000001</v>
      </c>
      <c r="E107" s="24">
        <v>0.24149999999999999</v>
      </c>
    </row>
    <row r="108" spans="1:7" x14ac:dyDescent="0.25">
      <c r="A108" s="18">
        <f t="shared" ref="A103:A108" si="7">+A107+0.1</f>
        <v>7.5</v>
      </c>
      <c r="B108" s="1" t="s">
        <v>93</v>
      </c>
      <c r="C108" s="24">
        <v>0.25309999999999999</v>
      </c>
      <c r="D108" s="24">
        <v>0.25879999999999997</v>
      </c>
      <c r="E108" s="24">
        <v>0.20910000000000001</v>
      </c>
    </row>
    <row r="110" spans="1:7" x14ac:dyDescent="0.25">
      <c r="A110" s="18">
        <f>+A101+1</f>
        <v>8</v>
      </c>
      <c r="B110" s="29" t="s">
        <v>171</v>
      </c>
    </row>
    <row r="111" spans="1:7" x14ac:dyDescent="0.25">
      <c r="A111" s="18">
        <f>+A110+0.1</f>
        <v>8.1</v>
      </c>
      <c r="B111" s="1" t="s">
        <v>94</v>
      </c>
      <c r="C111" s="24">
        <v>0.16200000000000001</v>
      </c>
      <c r="D111" s="24">
        <v>0.13300000000000001</v>
      </c>
      <c r="E111" s="24">
        <v>0.14430000000000001</v>
      </c>
    </row>
    <row r="112" spans="1:7" x14ac:dyDescent="0.25">
      <c r="A112" s="18">
        <f t="shared" ref="A112:A113" si="8">+A111+0.1</f>
        <v>8.1999999999999993</v>
      </c>
      <c r="B112" s="1" t="s">
        <v>95</v>
      </c>
      <c r="C112" s="24">
        <v>2.7900000000000001E-2</v>
      </c>
      <c r="D112" s="24">
        <v>3.04E-2</v>
      </c>
      <c r="E112" s="24">
        <v>3.2199999999999999E-2</v>
      </c>
    </row>
    <row r="113" spans="1:5" x14ac:dyDescent="0.25">
      <c r="A113" s="18">
        <f t="shared" si="8"/>
        <v>8.2999999999999989</v>
      </c>
      <c r="B113" s="1" t="s">
        <v>96</v>
      </c>
      <c r="C113" s="24">
        <v>0.11409999999999999</v>
      </c>
      <c r="D113" s="24">
        <v>0.12590000000000001</v>
      </c>
      <c r="E113" s="24">
        <v>0.1114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Admin-Pc</cp:lastModifiedBy>
  <dcterms:created xsi:type="dcterms:W3CDTF">2020-05-18T16:32:37Z</dcterms:created>
  <dcterms:modified xsi:type="dcterms:W3CDTF">2024-08-14T17:14:35Z</dcterms:modified>
</cp:coreProperties>
</file>