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/>
  <mc:AlternateContent xmlns:mc="http://schemas.openxmlformats.org/markup-compatibility/2006">
    <mc:Choice Requires="x15">
      <x15ac:absPath xmlns:x15ac="http://schemas.microsoft.com/office/spreadsheetml/2010/11/ac" url="/Users/SajniShah/Documents/Quill Capital Partners - Investment Analyst Program/Level 2 - Financial Modelling/Task 15 - CAPM formulas and PV calculations/"/>
    </mc:Choice>
  </mc:AlternateContent>
  <xr:revisionPtr revIDLastSave="0" documentId="13_ncr:1_{8748CB6A-07A0-AC47-8F89-E7F578A0DCD0}" xr6:coauthVersionLast="47" xr6:coauthVersionMax="47" xr10:uidLastSave="{00000000-0000-0000-0000-000000000000}"/>
  <bookViews>
    <workbookView xWindow="940" yWindow="740" windowWidth="29400" windowHeight="16980" activeTab="1" xr2:uid="{00000000-000D-0000-FFFF-FFFF00000000}"/>
  </bookViews>
  <sheets>
    <sheet name="Instructions" sheetId="2" r:id="rId1"/>
    <sheet name="Schedules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8" l="1"/>
  <c r="P3" i="8"/>
  <c r="Q3" i="8"/>
  <c r="R3" i="8"/>
  <c r="S3" i="8"/>
  <c r="T3" i="8"/>
  <c r="N3" i="8"/>
  <c r="M3" i="8"/>
  <c r="L3" i="8"/>
  <c r="K3" i="8"/>
  <c r="I3" i="8"/>
  <c r="H3" i="8"/>
  <c r="G3" i="8"/>
  <c r="F3" i="8"/>
  <c r="E3" i="8"/>
  <c r="D3" i="8"/>
  <c r="C3" i="8"/>
  <c r="B3" i="8"/>
  <c r="C1" i="8"/>
  <c r="D1" i="8" s="1"/>
  <c r="E1" i="8" s="1"/>
  <c r="F1" i="8" s="1"/>
  <c r="G1" i="8" s="1"/>
  <c r="H1" i="8" s="1"/>
  <c r="I1" i="8" s="1"/>
  <c r="K1" i="8" s="1"/>
  <c r="L1" i="8" s="1"/>
  <c r="M1" i="8" s="1"/>
  <c r="N1" i="8" s="1"/>
  <c r="O1" i="8" s="1"/>
  <c r="P1" i="8" s="1"/>
  <c r="Q1" i="8" s="1"/>
  <c r="R1" i="8" s="1"/>
  <c r="S1" i="8" s="1"/>
  <c r="T1" i="8" s="1"/>
</calcChain>
</file>

<file path=xl/sharedStrings.xml><?xml version="1.0" encoding="utf-8"?>
<sst xmlns="http://schemas.openxmlformats.org/spreadsheetml/2006/main" count="49" uniqueCount="46">
  <si>
    <t>Notes</t>
  </si>
  <si>
    <t>Instructions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</si>
  <si>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</si>
  <si>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</si>
  <si>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</si>
  <si>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</si>
  <si>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</si>
  <si>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</si>
  <si>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</si>
  <si>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</si>
  <si>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</si>
  <si>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</si>
  <si>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</si>
  <si>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</si>
  <si>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Growth %</t>
  </si>
  <si>
    <t>Beta</t>
  </si>
  <si>
    <t>Cost of Equity</t>
  </si>
  <si>
    <t>Cost of Debt</t>
  </si>
  <si>
    <t>Debt Ratio</t>
  </si>
  <si>
    <t>WACC</t>
  </si>
  <si>
    <t xml:space="preserve">Value of the firm </t>
  </si>
  <si>
    <t xml:space="preserve">Value of Equity per Share </t>
  </si>
  <si>
    <t xml:space="preserve">Book Value of Debt </t>
  </si>
  <si>
    <t xml:space="preserve">Value of Equity </t>
  </si>
  <si>
    <t xml:space="preserve">Present Value of FCFF in high growth phase </t>
  </si>
  <si>
    <t xml:space="preserve">Present Value of Terminal Value of Firm </t>
  </si>
  <si>
    <t>Calculate from Income statement sheet</t>
  </si>
  <si>
    <t>Source from a financial website</t>
  </si>
  <si>
    <t>Present Values</t>
  </si>
  <si>
    <t>Calculate using below figures</t>
  </si>
  <si>
    <t>Submission time is 3 days from the day the task was given to you</t>
  </si>
  <si>
    <t>Follow the instructions on the Schedules sheet and complete the schedule</t>
  </si>
  <si>
    <t>CAPM</t>
  </si>
  <si>
    <t>https://www.treasury.gov/resource-center/data-chart-center/interest-rates/Pages/TextView.aspx?data=longtermrate</t>
  </si>
  <si>
    <t>Rf</t>
  </si>
  <si>
    <t>S&amp;P 500 index 1 year return (Source from a financial website)</t>
  </si>
  <si>
    <t>Calculate</t>
  </si>
  <si>
    <t>Addtion of the above</t>
  </si>
  <si>
    <t>Rm</t>
  </si>
  <si>
    <t>Feel free to reach out, if you have any questions or issues related to the task.</t>
  </si>
  <si>
    <t>Calculate for periods from 2022 onwards</t>
  </si>
  <si>
    <t>NIKE, INC.
(Dollars and Shares in Millions Except Per Share Amounts)</t>
  </si>
  <si>
    <t>Copy this sheet to your finalized model from the previous task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</si>
  <si>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</si>
  <si>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</si>
  <si>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Extend the FCFF to 2027, forecast FCFF based on historical growth trend for 2024-terminal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</si>
</sst>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_);[Red]\(&quot;$&quot;#,##0.00\)"/>
    <numFmt numFmtId="165" formatCode="_(* #,##0_);_(* \(#,##0\);_(* &quot;-&quot;??_);_(@_)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Geneva"/>
      <family val="2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4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3" fillId="2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0" fontId="6" fillId="0" borderId="0" xfId="0" applyFont="1"/>
    <xf numFmtId="10" fontId="6" fillId="0" borderId="0" xfId="1" applyNumberFormat="1" applyFont="1" applyBorder="1" applyAlignment="1">
      <alignment horizontal="right"/>
    </xf>
    <xf numFmtId="10" fontId="6" fillId="0" borderId="0" xfId="2" applyNumberFormat="1" applyFont="1" applyBorder="1"/>
    <xf numFmtId="10" fontId="5" fillId="0" borderId="0" xfId="2" applyNumberFormat="1" applyFont="1" applyBorder="1" applyAlignment="1">
      <alignment horizontal="left"/>
    </xf>
    <xf numFmtId="43" fontId="0" fillId="0" borderId="0" xfId="1" applyFont="1"/>
    <xf numFmtId="0" fontId="8" fillId="0" borderId="0" xfId="0" applyFont="1" applyAlignment="1">
      <alignment horizontal="left" wrapText="1"/>
    </xf>
    <xf numFmtId="0" fontId="3" fillId="5" borderId="0" xfId="0" applyFont="1" applyFill="1" applyAlignment="1">
      <alignment horizontal="right" wrapText="1"/>
    </xf>
    <xf numFmtId="0" fontId="0" fillId="6" borderId="0" xfId="0" applyFill="1"/>
    <xf numFmtId="43" fontId="0" fillId="0" borderId="0" xfId="0" applyNumberFormat="1"/>
    <xf numFmtId="166" fontId="0" fillId="0" borderId="0" xfId="2" applyNumberFormat="1" applyFont="1"/>
    <xf numFmtId="0" fontId="6" fillId="4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6" fontId="0" fillId="0" borderId="0" xfId="2" applyNumberFormat="1" applyFont="1" applyFill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9" fillId="0" borderId="0" xfId="7" applyAlignment="1">
      <alignment horizontal="left" indent="1"/>
    </xf>
    <xf numFmtId="0" fontId="9" fillId="0" borderId="0" xfId="7" applyAlignment="1">
      <alignment horizontal="left" wrapText="1"/>
    </xf>
  </cellXfs>
  <cellStyles count="8">
    <cellStyle name="Comma" xfId="1" builtinId="3"/>
    <cellStyle name="Comma 2" xfId="4" xr:uid="{00000000-0005-0000-0000-000001000000}"/>
    <cellStyle name="Currency 2" xfId="5" xr:uid="{00000000-0005-0000-0000-000002000000}"/>
    <cellStyle name="Hyperlink" xfId="7" builtinId="8"/>
    <cellStyle name="Normal" xfId="0" builtinId="0"/>
    <cellStyle name="Normal 2" xfId="3" xr:uid="{00000000-0005-0000-0000-000005000000}"/>
    <cellStyle name="Per cent" xfId="2" builtinId="5"/>
    <cellStyle name="Percent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zoomScale="120" zoomScaleNormal="120" workbookViewId="0">
      <selection activeCell="A7" sqref="A7"/>
    </sheetView>
  </sheetViews>
  <sheetFormatPr baseColWidth="10" defaultColWidth="9.1640625" defaultRowHeight="15" x14ac:dyDescent="0.2"/>
  <cols>
    <col min="1" max="1" width="176.1640625" style="4" customWidth="1"/>
  </cols>
  <sheetData>
    <row r="1" spans="1:1" ht="25" x14ac:dyDescent="0.3">
      <c r="A1" s="3" t="s">
        <v>0</v>
      </c>
    </row>
    <row r="2" spans="1:1" ht="16" x14ac:dyDescent="0.2">
      <c r="A2" s="15" t="s">
        <v>39</v>
      </c>
    </row>
    <row r="3" spans="1:1" x14ac:dyDescent="0.2">
      <c r="A3" s="5"/>
    </row>
    <row r="4" spans="1:1" ht="25" x14ac:dyDescent="0.3">
      <c r="A4" s="3" t="s">
        <v>1</v>
      </c>
    </row>
    <row r="5" spans="1:1" ht="16" x14ac:dyDescent="0.2">
      <c r="A5" s="6" t="s">
        <v>31</v>
      </c>
    </row>
    <row r="6" spans="1:1" ht="16" x14ac:dyDescent="0.2">
      <c r="A6" s="6" t="s">
        <v>43</v>
      </c>
    </row>
    <row r="7" spans="1:1" ht="16" x14ac:dyDescent="0.2">
      <c r="A7" s="31" t="s">
        <v>44</v>
      </c>
    </row>
    <row r="8" spans="1:1" ht="16" x14ac:dyDescent="0.2">
      <c r="A8" s="6" t="s">
        <v>42</v>
      </c>
    </row>
    <row r="9" spans="1:1" ht="16" x14ac:dyDescent="0.2">
      <c r="A9" s="4" t="s">
        <v>30</v>
      </c>
    </row>
    <row r="10" spans="1:1" x14ac:dyDescent="0.2">
      <c r="A10" s="5"/>
    </row>
    <row r="11" spans="1:1" x14ac:dyDescent="0.2">
      <c r="A11" s="5"/>
    </row>
    <row r="12" spans="1:1" x14ac:dyDescent="0.2">
      <c r="A12" s="5"/>
    </row>
  </sheetData>
  <hyperlinks>
    <hyperlink ref="A7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1"/>
  <sheetViews>
    <sheetView tabSelected="1" zoomScale="130" zoomScaleNormal="130" workbookViewId="0">
      <pane ySplit="1" topLeftCell="A2" activePane="bottomLeft" state="frozen"/>
      <selection pane="bottomLeft" activeCell="A7" sqref="A7"/>
    </sheetView>
  </sheetViews>
  <sheetFormatPr baseColWidth="10" defaultColWidth="8.83203125" defaultRowHeight="15" x14ac:dyDescent="0.2"/>
  <cols>
    <col min="1" max="1" width="42.6640625" customWidth="1"/>
    <col min="2" max="8" width="10.5" customWidth="1"/>
    <col min="9" max="9" width="12.1640625" customWidth="1"/>
    <col min="10" max="10" width="42.6640625" customWidth="1"/>
    <col min="11" max="11" width="11.5" bestFit="1" customWidth="1"/>
    <col min="12" max="15" width="10.5" bestFit="1" customWidth="1"/>
  </cols>
  <sheetData>
    <row r="1" spans="1:21" ht="60" customHeight="1" x14ac:dyDescent="0.2">
      <c r="A1" s="28" t="s">
        <v>41</v>
      </c>
      <c r="B1" s="7">
        <v>2015</v>
      </c>
      <c r="C1" s="7">
        <f t="shared" ref="C1:T1" si="0">+B1+1</f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 t="shared" si="0"/>
        <v>2021</v>
      </c>
      <c r="I1" s="7">
        <f t="shared" si="0"/>
        <v>2022</v>
      </c>
      <c r="J1" s="29" t="s">
        <v>1</v>
      </c>
      <c r="K1" s="9">
        <f>+I1+1</f>
        <v>2023</v>
      </c>
      <c r="L1" s="9">
        <f t="shared" si="0"/>
        <v>2024</v>
      </c>
      <c r="M1" s="9">
        <f t="shared" si="0"/>
        <v>2025</v>
      </c>
      <c r="N1" s="9">
        <f t="shared" si="0"/>
        <v>2026</v>
      </c>
      <c r="O1" s="9">
        <f t="shared" si="0"/>
        <v>2027</v>
      </c>
      <c r="P1" s="9">
        <f t="shared" si="0"/>
        <v>2028</v>
      </c>
      <c r="Q1" s="9">
        <f t="shared" si="0"/>
        <v>2029</v>
      </c>
      <c r="R1" s="9">
        <f t="shared" si="0"/>
        <v>2030</v>
      </c>
      <c r="S1" s="9">
        <f t="shared" si="0"/>
        <v>2031</v>
      </c>
      <c r="T1" s="9">
        <f t="shared" si="0"/>
        <v>2032</v>
      </c>
      <c r="U1" s="16" t="s">
        <v>2</v>
      </c>
    </row>
    <row r="2" spans="1:21" x14ac:dyDescent="0.2">
      <c r="A2" s="8" t="s">
        <v>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7"/>
      <c r="Q2" s="17"/>
      <c r="R2" s="17"/>
      <c r="S2" s="17"/>
      <c r="T2" s="17"/>
      <c r="U2" s="17"/>
    </row>
    <row r="3" spans="1:21" x14ac:dyDescent="0.2">
      <c r="A3" t="s">
        <v>4</v>
      </c>
      <c r="B3" s="18">
        <f>(66.06+65.86+61.58+54.49+57.76+54.47+50.88+49.94+50+48.44+46.34+48.28)/12</f>
        <v>54.508333333333333</v>
      </c>
      <c r="C3" s="18">
        <f>(50.11+50.5+52.54+57.67+55.73+55.07+53.33+59.09+61.22+61.97+61.75+61.11)/12</f>
        <v>56.674166666666672</v>
      </c>
      <c r="D3" s="18">
        <f>(60.42+55.42+52.16+53+59+58.37+53.06+55.43+55.74+57.86+52.98+51.99)/12</f>
        <v>55.452500000000008</v>
      </c>
      <c r="E3" s="18">
        <f>(77.1+75.23+85.1+79.39+76.5+78.58+72.12+67.98+65.87+67.24+67.67+62.85)/12</f>
        <v>72.969166666666666</v>
      </c>
      <c r="F3" s="18">
        <f>(94.09+90.18+94.13+84+85.26+84.93+77.24+87.73+85.04+86.93+81.83+72.79)/12</f>
        <v>85.345833333333346</v>
      </c>
      <c r="G3" s="18">
        <f>(136.44+122.37+127.73+112+98.03+98.5+98.4+85.67+79.49+89.6+99+101.36)/12</f>
        <v>104.04916666666666</v>
      </c>
      <c r="H3" s="18">
        <f>(170.89+167.8+145.22+164.92+169.06+154.07+137.85+133.37+134.69+135.64+135.37+142.85)/12</f>
        <v>149.31083333333331</v>
      </c>
      <c r="I3" s="18">
        <f>(110.09+95.69+83.13+105.8+114+101.64+119.83+124.43+134.45+136.72+149.5+167.53)/12</f>
        <v>120.23416666666668</v>
      </c>
      <c r="K3" s="18">
        <f>(110.33+102.55+96.2+101.97+110+111.06+104.18+126.92+122.5+117.95+127.9+118.55)/12</f>
        <v>112.50916666666666</v>
      </c>
      <c r="L3" s="14">
        <f>(73.36+77.05+88+82.71+74.7+75.5+94.52+91.81+93.81+103.87+101.9+107.61)/12</f>
        <v>88.736666666666665</v>
      </c>
      <c r="M3" s="14">
        <f>(73.36+77.05+88+82.71+74.7+75.5+94.52+91.81+93.81+103.87+101.9+107.61)/12</f>
        <v>88.736666666666665</v>
      </c>
      <c r="N3" s="14">
        <f>(73.36+77.05+88+82.71+74.7+75.5+94.52+91.81+93.81+103.87+101.9+107.61)/12</f>
        <v>88.736666666666665</v>
      </c>
      <c r="O3" s="14">
        <f t="shared" ref="O3:T3" si="1">(73.36+77.05+88+82.71+74.7+75.5+94.52+91.81+93.81+103.87+101.9+107.61)/12</f>
        <v>88.736666666666665</v>
      </c>
      <c r="P3" s="14">
        <f t="shared" si="1"/>
        <v>88.736666666666665</v>
      </c>
      <c r="Q3" s="14">
        <f t="shared" si="1"/>
        <v>88.736666666666665</v>
      </c>
      <c r="R3" s="14">
        <f t="shared" si="1"/>
        <v>88.736666666666665</v>
      </c>
      <c r="S3" s="14">
        <f t="shared" si="1"/>
        <v>88.736666666666665</v>
      </c>
      <c r="T3" s="14">
        <f t="shared" si="1"/>
        <v>88.736666666666665</v>
      </c>
    </row>
    <row r="4" spans="1:21" x14ac:dyDescent="0.2">
      <c r="A4" t="s">
        <v>5</v>
      </c>
      <c r="B4" s="2"/>
      <c r="C4" s="2"/>
      <c r="D4" s="2"/>
      <c r="E4" s="2"/>
      <c r="F4" s="2"/>
      <c r="G4" s="2"/>
      <c r="H4" s="2"/>
      <c r="I4" s="2"/>
    </row>
    <row r="5" spans="1:21" x14ac:dyDescent="0.2">
      <c r="A5" t="s">
        <v>6</v>
      </c>
      <c r="B5" s="14"/>
      <c r="C5" s="14"/>
      <c r="D5" s="14"/>
      <c r="E5" s="14"/>
      <c r="F5" s="14"/>
      <c r="G5" s="14"/>
      <c r="H5" s="14"/>
      <c r="I5" s="14"/>
    </row>
    <row r="6" spans="1:21" x14ac:dyDescent="0.2">
      <c r="A6" t="s">
        <v>7</v>
      </c>
      <c r="B6" s="14"/>
      <c r="C6" s="14"/>
      <c r="D6" s="14"/>
      <c r="E6" s="14"/>
      <c r="F6" s="14"/>
      <c r="G6" s="14"/>
      <c r="H6" s="14"/>
      <c r="I6" s="14"/>
    </row>
    <row r="7" spans="1:21" x14ac:dyDescent="0.2">
      <c r="A7" t="s">
        <v>8</v>
      </c>
      <c r="B7" s="14"/>
      <c r="C7" s="14"/>
      <c r="D7" s="14"/>
      <c r="E7" s="14"/>
      <c r="F7" s="14"/>
      <c r="G7" s="14"/>
      <c r="H7" s="14"/>
      <c r="I7" s="14"/>
    </row>
    <row r="8" spans="1:21" x14ac:dyDescent="0.2">
      <c r="A8" t="s">
        <v>9</v>
      </c>
      <c r="B8" s="14"/>
      <c r="C8" s="14"/>
      <c r="D8" s="14"/>
      <c r="E8" s="14"/>
      <c r="F8" s="14"/>
      <c r="G8" s="14"/>
      <c r="H8" s="14"/>
      <c r="I8" s="14"/>
    </row>
    <row r="9" spans="1:21" x14ac:dyDescent="0.2">
      <c r="A9" t="s">
        <v>10</v>
      </c>
      <c r="B9" s="19"/>
      <c r="C9" s="19"/>
      <c r="D9" s="19"/>
      <c r="E9" s="19"/>
      <c r="F9" s="19"/>
      <c r="G9" s="19"/>
      <c r="H9" s="19"/>
      <c r="I9" s="19"/>
    </row>
    <row r="10" spans="1:21" x14ac:dyDescent="0.2">
      <c r="A10" t="s">
        <v>11</v>
      </c>
      <c r="B10" s="19"/>
      <c r="C10" s="19"/>
      <c r="D10" s="19"/>
      <c r="E10" s="19"/>
      <c r="F10" s="19"/>
      <c r="G10" s="19"/>
      <c r="H10" s="19"/>
      <c r="I10" s="19"/>
    </row>
    <row r="11" spans="1:21" x14ac:dyDescent="0.2">
      <c r="A11" t="s">
        <v>12</v>
      </c>
      <c r="B11" s="19"/>
      <c r="C11" s="19"/>
      <c r="D11" s="19"/>
      <c r="E11" s="19"/>
      <c r="F11" s="19"/>
      <c r="G11" s="19"/>
      <c r="H11" s="19"/>
      <c r="I11" s="19"/>
    </row>
    <row r="15" spans="1:21" x14ac:dyDescent="0.2">
      <c r="A15" t="s">
        <v>13</v>
      </c>
      <c r="B15" s="2"/>
      <c r="C15" s="2"/>
      <c r="D15" s="2"/>
      <c r="E15" s="2"/>
      <c r="F15" s="2"/>
      <c r="G15" s="2"/>
      <c r="H15" s="2"/>
      <c r="I15" s="2"/>
      <c r="J15" t="s">
        <v>45</v>
      </c>
      <c r="K15" s="2"/>
      <c r="L15" s="2"/>
      <c r="M15" s="2"/>
      <c r="N15" s="2"/>
      <c r="O15" s="2"/>
    </row>
    <row r="16" spans="1:21" s="10" customFormat="1" ht="12" x14ac:dyDescent="0.15">
      <c r="A16" s="13" t="s">
        <v>14</v>
      </c>
      <c r="B16" s="11"/>
      <c r="C16" s="12"/>
      <c r="D16" s="12"/>
      <c r="E16" s="12"/>
      <c r="F16" s="12"/>
      <c r="G16" s="12"/>
      <c r="H16" s="12"/>
      <c r="I16" s="12"/>
      <c r="J16" s="13"/>
      <c r="K16" s="12"/>
      <c r="L16" s="12"/>
      <c r="M16" s="12"/>
      <c r="N16" s="12"/>
      <c r="O16" s="12"/>
      <c r="P16" s="20"/>
      <c r="Q16" s="20"/>
      <c r="R16" s="20"/>
      <c r="S16" s="20"/>
      <c r="T16" s="20"/>
      <c r="U16" s="20"/>
    </row>
    <row r="17" spans="1:21" x14ac:dyDescent="0.2">
      <c r="A17" t="s">
        <v>19</v>
      </c>
      <c r="J17" t="s">
        <v>29</v>
      </c>
      <c r="K17" s="2"/>
      <c r="L17" s="2"/>
      <c r="M17" s="2"/>
      <c r="N17" s="2"/>
      <c r="O17" s="2"/>
    </row>
    <row r="18" spans="1:21" x14ac:dyDescent="0.2">
      <c r="A18" s="1" t="s">
        <v>15</v>
      </c>
      <c r="J18" s="1" t="s">
        <v>27</v>
      </c>
    </row>
    <row r="19" spans="1:21" x14ac:dyDescent="0.2">
      <c r="A19" s="1" t="s">
        <v>16</v>
      </c>
      <c r="B19" s="27"/>
      <c r="I19" s="27"/>
      <c r="J19" s="1" t="s">
        <v>32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x14ac:dyDescent="0.2">
      <c r="A20" s="1" t="s">
        <v>34</v>
      </c>
      <c r="B20" s="27"/>
      <c r="I20" s="27"/>
      <c r="J20" s="30" t="s">
        <v>33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x14ac:dyDescent="0.2">
      <c r="A21" s="1" t="s">
        <v>38</v>
      </c>
      <c r="B21" s="27"/>
      <c r="I21" s="27"/>
      <c r="J21" s="1" t="s">
        <v>35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x14ac:dyDescent="0.2">
      <c r="A22" s="1" t="s">
        <v>17</v>
      </c>
      <c r="B22" s="27"/>
      <c r="I22" s="27"/>
      <c r="J22" t="s">
        <v>26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 x14ac:dyDescent="0.2">
      <c r="A23" s="1" t="s">
        <v>18</v>
      </c>
      <c r="B23" s="27"/>
      <c r="I23" s="27"/>
      <c r="J23" t="s">
        <v>26</v>
      </c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x14ac:dyDescent="0.2">
      <c r="A24" t="s">
        <v>28</v>
      </c>
      <c r="J24" t="s">
        <v>40</v>
      </c>
      <c r="K24" s="2"/>
      <c r="L24" s="2"/>
      <c r="M24" s="2"/>
      <c r="N24" s="2"/>
      <c r="O24" s="2"/>
    </row>
    <row r="25" spans="1:21" ht="16" thickBot="1" x14ac:dyDescent="0.25">
      <c r="K25" s="2"/>
      <c r="L25" s="2"/>
      <c r="M25" s="2"/>
      <c r="N25" s="2"/>
      <c r="O25" s="2"/>
    </row>
    <row r="26" spans="1:21" x14ac:dyDescent="0.2">
      <c r="A26" s="21" t="s">
        <v>24</v>
      </c>
      <c r="B26" s="22" t="s">
        <v>36</v>
      </c>
      <c r="K26" s="2"/>
      <c r="L26" s="2"/>
      <c r="M26" s="2"/>
      <c r="N26" s="2"/>
      <c r="O26" s="2"/>
    </row>
    <row r="27" spans="1:21" x14ac:dyDescent="0.2">
      <c r="A27" s="23" t="s">
        <v>25</v>
      </c>
      <c r="B27" s="24" t="s">
        <v>36</v>
      </c>
      <c r="K27" s="2"/>
      <c r="L27" s="2"/>
      <c r="M27" s="2"/>
      <c r="N27" s="2"/>
      <c r="O27" s="2"/>
    </row>
    <row r="28" spans="1:21" x14ac:dyDescent="0.2">
      <c r="A28" s="23" t="s">
        <v>20</v>
      </c>
      <c r="B28" s="24" t="s">
        <v>37</v>
      </c>
    </row>
    <row r="29" spans="1:21" x14ac:dyDescent="0.2">
      <c r="A29" s="23" t="s">
        <v>22</v>
      </c>
      <c r="B29" s="24"/>
    </row>
    <row r="30" spans="1:21" x14ac:dyDescent="0.2">
      <c r="A30" s="23" t="s">
        <v>23</v>
      </c>
      <c r="B30" s="24"/>
    </row>
    <row r="31" spans="1:21" ht="16" thickBot="1" x14ac:dyDescent="0.25">
      <c r="A31" s="25" t="s">
        <v>21</v>
      </c>
      <c r="B31" s="26"/>
    </row>
  </sheetData>
  <hyperlinks>
    <hyperlink ref="J20" r:id="rId1" xr:uid="{00000000-0004-0000-0100-000000000000}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Schedules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2020-05-20T17:26:08Z</dcterms:created>
  <dcterms:modified xsi:type="dcterms:W3CDTF">2024-11-21T16:54:44Z</dcterms:modified>
</cp:coreProperties>
</file>