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Quill Capital Partners\TASK 17\"/>
    </mc:Choice>
  </mc:AlternateContent>
  <xr:revisionPtr revIDLastSave="0" documentId="13_ncr:1_{096D11B2-5A84-4BD1-91D3-314CA06347FB}" xr6:coauthVersionLast="47" xr6:coauthVersionMax="47" xr10:uidLastSave="{00000000-0000-0000-0000-000000000000}"/>
  <bookViews>
    <workbookView xWindow="43080" yWindow="5100" windowWidth="29040" windowHeight="15720" xr2:uid="{00000000-000D-0000-FFFF-FFFF00000000}"/>
  </bookViews>
  <sheets>
    <sheet name="Sheet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F22" i="2"/>
  <c r="F21" i="2"/>
  <c r="F20" i="2"/>
  <c r="F19" i="2"/>
  <c r="F18" i="2"/>
  <c r="F17" i="2"/>
  <c r="F16" i="2"/>
  <c r="E22" i="2"/>
  <c r="E18" i="2"/>
  <c r="E19" i="2" l="1"/>
  <c r="G6" i="2"/>
  <c r="H6" i="2"/>
  <c r="G10" i="2"/>
  <c r="H10" i="2"/>
  <c r="F10" i="2"/>
  <c r="F6" i="2"/>
  <c r="E11" i="2"/>
  <c r="E10" i="2"/>
  <c r="E9" i="2"/>
  <c r="E8" i="2"/>
  <c r="E6" i="2"/>
  <c r="E7" i="2"/>
  <c r="E20" i="2"/>
  <c r="E4" i="2"/>
  <c r="E5" i="2" l="1"/>
  <c r="H5" i="2"/>
  <c r="E16" i="2"/>
  <c r="F5" i="2"/>
  <c r="E17" i="2"/>
  <c r="G5" i="2"/>
  <c r="E21" i="2" l="1"/>
  <c r="F4" i="2" l="1"/>
  <c r="F7" i="2"/>
  <c r="F9" i="2"/>
  <c r="G9" i="2"/>
  <c r="G4" i="2" l="1"/>
  <c r="G7" i="2"/>
  <c r="F11" i="2"/>
  <c r="F8" i="2"/>
  <c r="H7" i="2" l="1"/>
  <c r="H4" i="2"/>
  <c r="H9" i="2"/>
  <c r="G8" i="2"/>
  <c r="H8" i="2" l="1"/>
  <c r="G11" i="2"/>
  <c r="H11" i="2" l="1"/>
</calcChain>
</file>

<file path=xl/sharedStrings.xml><?xml version="1.0" encoding="utf-8"?>
<sst xmlns="http://schemas.openxmlformats.org/spreadsheetml/2006/main" count="28" uniqueCount="25">
  <si>
    <t>EPS</t>
  </si>
  <si>
    <t>Revenue</t>
  </si>
  <si>
    <t>P/E</t>
  </si>
  <si>
    <t>EV/EBITDA</t>
  </si>
  <si>
    <t>ROE</t>
  </si>
  <si>
    <t>EBITDA</t>
  </si>
  <si>
    <t>Net debt</t>
  </si>
  <si>
    <t>FCFF</t>
  </si>
  <si>
    <t>Sales growth (%)</t>
  </si>
  <si>
    <t>EBIT growth (%)</t>
  </si>
  <si>
    <t>Net profit growth (%)</t>
  </si>
  <si>
    <t>EPS growth (%)</t>
  </si>
  <si>
    <t>EBITDA margin (%)</t>
  </si>
  <si>
    <t>EBIT margin (%)</t>
  </si>
  <si>
    <t>Net margin (%)</t>
  </si>
  <si>
    <t>Instructions</t>
  </si>
  <si>
    <t>Fill in the following tables using the numbers from the model</t>
  </si>
  <si>
    <t>Forward P/E is calculated using 2019 Share price and the corresponding period's EPS</t>
  </si>
  <si>
    <t>Same applies for EV/EBITDA calculations</t>
  </si>
  <si>
    <t>You can use Bloomberg, yahoo finance or Reuters for this</t>
  </si>
  <si>
    <t>Insert the price chart in the box left blank in your investment note followed by the tables one below the other</t>
  </si>
  <si>
    <t>Take a screenshot of Company's  one year share price performance chart along with S&amp;P 500 performance</t>
  </si>
  <si>
    <t>2023E</t>
  </si>
  <si>
    <t>2024E</t>
  </si>
  <si>
    <t>2025E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</si>
</sst>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.00&quot; x&quot;"/>
    <numFmt numFmtId="167" formatCode="_-* #,##0_-;\-* #,##0_-;_-* &quot;-&quot;??_-;_-@_-"/>
    <numFmt numFmtId="168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2" fillId="2" borderId="0" xfId="0" applyFont="1" applyFill="1" applyAlignment="1">
      <alignment wrapText="1"/>
    </xf>
    <xf numFmtId="0" fontId="0" fillId="0" borderId="0" xfId="0" applyAlignment="1">
      <alignment horizontal="left" indent="1"/>
    </xf>
    <xf numFmtId="10" fontId="0" fillId="0" borderId="5" xfId="0" applyNumberFormat="1" applyBorder="1"/>
    <xf numFmtId="167" fontId="0" fillId="0" borderId="5" xfId="1" applyNumberFormat="1" applyFont="1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5" xfId="1" applyNumberFormat="1" applyFont="1" applyBorder="1"/>
    <xf numFmtId="168" fontId="4" fillId="0" borderId="0" xfId="2" applyNumberFormat="1" applyFont="1" applyBorder="1" applyAlignment="1">
      <alignment horizontal="right"/>
    </xf>
    <xf numFmtId="168" fontId="4" fillId="0" borderId="6" xfId="2" applyNumberFormat="1" applyFont="1" applyBorder="1" applyAlignment="1">
      <alignment horizontal="right"/>
    </xf>
    <xf numFmtId="168" fontId="4" fillId="0" borderId="8" xfId="2" applyNumberFormat="1" applyFont="1" applyBorder="1" applyAlignment="1">
      <alignment horizontal="right"/>
    </xf>
    <xf numFmtId="168" fontId="4" fillId="0" borderId="7" xfId="2" applyNumberFormat="1" applyFont="1" applyBorder="1" applyAlignment="1">
      <alignment horizontal="right"/>
    </xf>
    <xf numFmtId="168" fontId="4" fillId="0" borderId="2" xfId="2" applyNumberFormat="1" applyFont="1" applyBorder="1" applyAlignment="1">
      <alignment horizontal="right"/>
    </xf>
    <xf numFmtId="168" fontId="4" fillId="0" borderId="3" xfId="2" applyNumberFormat="1" applyFont="1" applyBorder="1" applyAlignment="1">
      <alignment horizontal="right"/>
    </xf>
    <xf numFmtId="168" fontId="4" fillId="0" borderId="5" xfId="2" applyNumberFormat="1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left" inden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Quill%20Capital%20Partners\TASK%2015\1709895892_Task%2015%20-%20CAPM%20formulas%20and%20PV%20calculations.xlsx" TargetMode="External"/><Relationship Id="rId1" Type="http://schemas.openxmlformats.org/officeDocument/2006/relationships/externalLinkPath" Target="/Quill%20Capital%20Partners/TASK%2015/1709895892_Task%2015%20-%20CAPM%20formulas%20and%20PV%20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Historicals"/>
      <sheetName val="Segmental forecast"/>
      <sheetName val="Three Statements"/>
      <sheetName val="Schedules"/>
    </sheetNames>
    <sheetDataSet>
      <sheetData sheetId="0" refreshError="1"/>
      <sheetData sheetId="1" refreshError="1"/>
      <sheetData sheetId="2" refreshError="1"/>
      <sheetData sheetId="3">
        <row r="3">
          <cell r="I3">
            <v>46710</v>
          </cell>
          <cell r="J3">
            <v>48987.922672773813</v>
          </cell>
          <cell r="K3">
            <v>51376.933585820305</v>
          </cell>
          <cell r="L3">
            <v>53882.450217649348</v>
          </cell>
        </row>
        <row r="4">
          <cell r="I4">
            <v>4.8767344739323759E-2</v>
          </cell>
          <cell r="J4">
            <v>4.8767344739323759E-2</v>
          </cell>
          <cell r="K4">
            <v>4.8767344739323759E-2</v>
          </cell>
          <cell r="L4">
            <v>4.8767344739323759E-2</v>
          </cell>
        </row>
        <row r="5">
          <cell r="I5">
            <v>7696</v>
          </cell>
          <cell r="J5">
            <v>7696</v>
          </cell>
          <cell r="K5">
            <v>7696</v>
          </cell>
          <cell r="L5">
            <v>7696</v>
          </cell>
        </row>
        <row r="8">
          <cell r="I8">
            <v>-9.67788530983682E-3</v>
          </cell>
          <cell r="J8">
            <v>-9.67788530983682E-3</v>
          </cell>
          <cell r="K8">
            <v>-9.67788530983682E-3</v>
          </cell>
          <cell r="L8">
            <v>-9.67788530983682E-3</v>
          </cell>
        </row>
        <row r="9">
          <cell r="I9">
            <v>0.14677799186469706</v>
          </cell>
          <cell r="J9">
            <v>0.13995286237786078</v>
          </cell>
          <cell r="K9">
            <v>0.13344509922040601</v>
          </cell>
          <cell r="L9">
            <v>0.12723994495993238</v>
          </cell>
        </row>
        <row r="16">
          <cell r="I16">
            <v>3.83</v>
          </cell>
          <cell r="J16">
            <v>3.83</v>
          </cell>
          <cell r="K16">
            <v>3.83</v>
          </cell>
          <cell r="L16">
            <v>3.83</v>
          </cell>
        </row>
        <row r="22">
          <cell r="I22">
            <v>17510</v>
          </cell>
          <cell r="J22">
            <v>18363.916206385558</v>
          </cell>
          <cell r="K22">
            <v>19259.475638786418</v>
          </cell>
          <cell r="L22">
            <v>20198.709126761722</v>
          </cell>
        </row>
        <row r="77">
          <cell r="I77">
            <v>0.16476129308499252</v>
          </cell>
          <cell r="J77">
            <v>0.15709994586639683</v>
          </cell>
          <cell r="K77">
            <v>0.14979484883317454</v>
          </cell>
          <cell r="L77">
            <v>0.14282943646610846</v>
          </cell>
        </row>
        <row r="79">
          <cell r="I79">
            <v>5.2197802197802234E-2</v>
          </cell>
          <cell r="J79">
            <v>0</v>
          </cell>
          <cell r="K79">
            <v>0</v>
          </cell>
          <cell r="L79">
            <v>0</v>
          </cell>
        </row>
        <row r="81">
          <cell r="I81">
            <v>5.5635426888849926E-2</v>
          </cell>
        </row>
        <row r="82">
          <cell r="I82">
            <v>0.12943179190751444</v>
          </cell>
          <cell r="J82">
            <v>0.1234132551482954</v>
          </cell>
          <cell r="K82">
            <v>0.11767457841564506</v>
          </cell>
          <cell r="L82">
            <v>0.11220274830819951</v>
          </cell>
        </row>
      </sheetData>
      <sheetData sheetId="4">
        <row r="5">
          <cell r="I5">
            <v>1</v>
          </cell>
          <cell r="J5">
            <v>1</v>
          </cell>
          <cell r="K5">
            <v>1</v>
          </cell>
          <cell r="L5">
            <v>1</v>
          </cell>
        </row>
        <row r="7">
          <cell r="I7">
            <v>0.93600705754614555</v>
          </cell>
          <cell r="J7">
            <v>0.91828337410302241</v>
          </cell>
          <cell r="K7">
            <v>0.92397212572026821</v>
          </cell>
          <cell r="L7">
            <v>0.92993830264876876</v>
          </cell>
        </row>
        <row r="11">
          <cell r="I11">
            <v>0.3956547346377855</v>
          </cell>
          <cell r="J11">
            <v>0.37724187867134862</v>
          </cell>
          <cell r="K11">
            <v>0.35970025245695836</v>
          </cell>
          <cell r="L11">
            <v>0.3429743062283882</v>
          </cell>
        </row>
        <row r="40">
          <cell r="I40">
            <v>8336</v>
          </cell>
          <cell r="J40">
            <v>4435.8384826889396</v>
          </cell>
          <cell r="K40">
            <v>4316.3623642372886</v>
          </cell>
          <cell r="L40">
            <v>4191.0597127289893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91" workbookViewId="0">
      <selection activeCell="L27" sqref="L27"/>
    </sheetView>
  </sheetViews>
  <sheetFormatPr defaultRowHeight="14.25" x14ac:dyDescent="0.45"/>
  <cols>
    <col min="1" max="1" width="109.19921875" customWidth="1"/>
    <col min="4" max="4" width="17.796875" bestFit="1" customWidth="1"/>
    <col min="5" max="5" width="9.86328125" bestFit="1" customWidth="1"/>
  </cols>
  <sheetData>
    <row r="1" spans="1:8" ht="46.8" customHeight="1" x14ac:dyDescent="0.7">
      <c r="A1" s="5" t="s">
        <v>15</v>
      </c>
      <c r="B1" s="5"/>
      <c r="C1" s="5"/>
      <c r="D1" s="5"/>
      <c r="E1" s="5"/>
      <c r="F1" s="5"/>
      <c r="G1" s="5"/>
      <c r="H1" s="5"/>
    </row>
    <row r="2" spans="1:8" x14ac:dyDescent="0.45">
      <c r="A2" t="s">
        <v>16</v>
      </c>
    </row>
    <row r="3" spans="1:8" x14ac:dyDescent="0.45">
      <c r="A3" s="6" t="s">
        <v>17</v>
      </c>
      <c r="D3" s="2"/>
      <c r="E3" s="2">
        <v>2022</v>
      </c>
      <c r="F3" s="2" t="s">
        <v>22</v>
      </c>
      <c r="G3" s="2" t="s">
        <v>23</v>
      </c>
      <c r="H3" s="1" t="s">
        <v>24</v>
      </c>
    </row>
    <row r="4" spans="1:8" x14ac:dyDescent="0.45">
      <c r="A4" s="6" t="s">
        <v>18</v>
      </c>
      <c r="D4" s="3" t="s">
        <v>1</v>
      </c>
      <c r="E4" s="8">
        <f>'[1]Three Statements'!I3</f>
        <v>46710</v>
      </c>
      <c r="F4" s="8">
        <f>'[1]Three Statements'!J3</f>
        <v>48987.922672773813</v>
      </c>
      <c r="G4" s="8">
        <f>'[1]Three Statements'!K3</f>
        <v>51376.933585820305</v>
      </c>
      <c r="H4" s="8">
        <f>'[1]Three Statements'!L3</f>
        <v>53882.450217649348</v>
      </c>
    </row>
    <row r="5" spans="1:8" x14ac:dyDescent="0.45">
      <c r="A5" s="19" t="s">
        <v>21</v>
      </c>
      <c r="D5" s="3" t="s">
        <v>5</v>
      </c>
      <c r="E5" s="8">
        <f>'[1]Three Statements'!I5</f>
        <v>7696</v>
      </c>
      <c r="F5" s="8">
        <f>'[1]Three Statements'!J5</f>
        <v>7696</v>
      </c>
      <c r="G5" s="8">
        <f>'[1]Three Statements'!K5</f>
        <v>7696</v>
      </c>
      <c r="H5" s="8">
        <f>'[1]Three Statements'!L5</f>
        <v>7696</v>
      </c>
    </row>
    <row r="6" spans="1:8" x14ac:dyDescent="0.45">
      <c r="A6" s="20" t="s">
        <v>19</v>
      </c>
      <c r="D6" s="3" t="s">
        <v>0</v>
      </c>
      <c r="E6" s="3">
        <f>'[1]Three Statements'!I16</f>
        <v>3.83</v>
      </c>
      <c r="F6" s="3">
        <f>'[1]Three Statements'!J16</f>
        <v>3.83</v>
      </c>
      <c r="G6" s="3">
        <f>'[1]Three Statements'!K16</f>
        <v>3.83</v>
      </c>
      <c r="H6" s="3">
        <f>'[1]Three Statements'!L16</f>
        <v>3.83</v>
      </c>
    </row>
    <row r="7" spans="1:8" x14ac:dyDescent="0.45">
      <c r="A7" s="19" t="s">
        <v>20</v>
      </c>
      <c r="D7" s="3" t="s">
        <v>6</v>
      </c>
      <c r="E7" s="8">
        <f>'[1]Three Statements'!I22</f>
        <v>17510</v>
      </c>
      <c r="F7" s="8">
        <f>'[1]Three Statements'!J22</f>
        <v>18363.916206385558</v>
      </c>
      <c r="G7" s="8">
        <f>'[1]Three Statements'!K22</f>
        <v>19259.475638786418</v>
      </c>
      <c r="H7" s="8">
        <f>'[1]Three Statements'!L22</f>
        <v>20198.709126761722</v>
      </c>
    </row>
    <row r="8" spans="1:8" x14ac:dyDescent="0.45">
      <c r="D8" s="3" t="s">
        <v>7</v>
      </c>
      <c r="E8" s="8">
        <f>[1]Schedules!I40</f>
        <v>8336</v>
      </c>
      <c r="F8" s="8">
        <f>[1]Schedules!J40</f>
        <v>4435.8384826889396</v>
      </c>
      <c r="G8" s="8">
        <f>[1]Schedules!K40</f>
        <v>4316.3623642372886</v>
      </c>
      <c r="H8" s="8">
        <f>[1]Schedules!L40</f>
        <v>4191.0597127289893</v>
      </c>
    </row>
    <row r="9" spans="1:8" x14ac:dyDescent="0.45">
      <c r="D9" s="3" t="s">
        <v>4</v>
      </c>
      <c r="E9" s="7">
        <f>[1]Schedules!I11</f>
        <v>0.3956547346377855</v>
      </c>
      <c r="F9" s="7">
        <f>[1]Schedules!J11</f>
        <v>0.37724187867134862</v>
      </c>
      <c r="G9" s="7">
        <f>[1]Schedules!K11</f>
        <v>0.35970025245695836</v>
      </c>
      <c r="H9" s="7">
        <f>[1]Schedules!L11</f>
        <v>0.3429743062283882</v>
      </c>
    </row>
    <row r="10" spans="1:8" x14ac:dyDescent="0.45">
      <c r="D10" s="3" t="s">
        <v>2</v>
      </c>
      <c r="E10" s="10">
        <f>[1]Schedules!I5</f>
        <v>1</v>
      </c>
      <c r="F10" s="11">
        <f>[1]Schedules!J5</f>
        <v>1</v>
      </c>
      <c r="G10" s="11">
        <f>[1]Schedules!K5</f>
        <v>1</v>
      </c>
      <c r="H10" s="11">
        <f>[1]Schedules!L5</f>
        <v>1</v>
      </c>
    </row>
    <row r="11" spans="1:8" x14ac:dyDescent="0.45">
      <c r="D11" s="4" t="s">
        <v>3</v>
      </c>
      <c r="E11" s="9">
        <f>[1]Schedules!I7</f>
        <v>0.93600705754614555</v>
      </c>
      <c r="F11" s="9">
        <f>[1]Schedules!J7</f>
        <v>0.91828337410302241</v>
      </c>
      <c r="G11" s="9">
        <f>[1]Schedules!K7</f>
        <v>0.92397212572026821</v>
      </c>
      <c r="H11" s="9">
        <f>[1]Schedules!L7</f>
        <v>0.92993830264876876</v>
      </c>
    </row>
    <row r="15" spans="1:8" x14ac:dyDescent="0.45">
      <c r="D15" s="2"/>
      <c r="E15" s="2">
        <v>2022</v>
      </c>
      <c r="F15" s="2" t="s">
        <v>22</v>
      </c>
      <c r="G15" s="2" t="s">
        <v>23</v>
      </c>
      <c r="H15" s="1" t="s">
        <v>24</v>
      </c>
    </row>
    <row r="16" spans="1:8" x14ac:dyDescent="0.45">
      <c r="D16" s="3" t="s">
        <v>8</v>
      </c>
      <c r="E16" s="12">
        <f>'[1]Three Statements'!I4</f>
        <v>4.8767344739323759E-2</v>
      </c>
      <c r="F16" s="15">
        <f>'[1]Three Statements'!J4</f>
        <v>4.8767344739323759E-2</v>
      </c>
      <c r="G16" s="18">
        <f>'[1]Three Statements'!K4</f>
        <v>4.8767344739323759E-2</v>
      </c>
      <c r="H16" s="16">
        <f>'[1]Three Statements'!L4</f>
        <v>4.8767344739323759E-2</v>
      </c>
    </row>
    <row r="17" spans="4:8" x14ac:dyDescent="0.45">
      <c r="D17" s="3" t="s">
        <v>9</v>
      </c>
      <c r="E17" s="12">
        <f>'[1]Three Statements'!I8</f>
        <v>-9.67788530983682E-3</v>
      </c>
      <c r="F17" s="15">
        <f>'[1]Three Statements'!J8</f>
        <v>-9.67788530983682E-3</v>
      </c>
      <c r="G17" s="18">
        <f>'[1]Three Statements'!K8</f>
        <v>-9.67788530983682E-3</v>
      </c>
      <c r="H17" s="16">
        <f>'[1]Three Statements'!L8</f>
        <v>-9.67788530983682E-3</v>
      </c>
    </row>
    <row r="18" spans="4:8" x14ac:dyDescent="0.45">
      <c r="D18" s="3" t="s">
        <v>10</v>
      </c>
      <c r="E18" s="12">
        <f>'[1]Three Statements'!$I$81</f>
        <v>5.5635426888849926E-2</v>
      </c>
      <c r="F18" s="15">
        <f>'[1]Three Statements'!$I$81</f>
        <v>5.5635426888849926E-2</v>
      </c>
      <c r="G18" s="18">
        <f>'[1]Three Statements'!$I$81</f>
        <v>5.5635426888849926E-2</v>
      </c>
      <c r="H18" s="16">
        <f>'[1]Three Statements'!$I$81</f>
        <v>5.5635426888849926E-2</v>
      </c>
    </row>
    <row r="19" spans="4:8" x14ac:dyDescent="0.45">
      <c r="D19" s="3" t="s">
        <v>11</v>
      </c>
      <c r="E19" s="12">
        <f>'[1]Three Statements'!I79</f>
        <v>5.2197802197802234E-2</v>
      </c>
      <c r="F19" s="15">
        <f>'[1]Three Statements'!J79</f>
        <v>0</v>
      </c>
      <c r="G19" s="18">
        <f>'[1]Three Statements'!K79</f>
        <v>0</v>
      </c>
      <c r="H19" s="16">
        <f>'[1]Three Statements'!L79</f>
        <v>0</v>
      </c>
    </row>
    <row r="20" spans="4:8" x14ac:dyDescent="0.45">
      <c r="D20" s="3" t="s">
        <v>12</v>
      </c>
      <c r="E20" s="12">
        <f>'[1]Three Statements'!I77</f>
        <v>0.16476129308499252</v>
      </c>
      <c r="F20" s="15">
        <f>'[1]Three Statements'!J77</f>
        <v>0.15709994586639683</v>
      </c>
      <c r="G20" s="18">
        <f>'[1]Three Statements'!K77</f>
        <v>0.14979484883317454</v>
      </c>
      <c r="H20" s="16">
        <f>'[1]Three Statements'!L77</f>
        <v>0.14282943646610846</v>
      </c>
    </row>
    <row r="21" spans="4:8" x14ac:dyDescent="0.45">
      <c r="D21" s="3" t="s">
        <v>13</v>
      </c>
      <c r="E21" s="12">
        <f>'[1]Three Statements'!I9</f>
        <v>0.14677799186469706</v>
      </c>
      <c r="F21" s="15">
        <f>'[1]Three Statements'!J9</f>
        <v>0.13995286237786078</v>
      </c>
      <c r="G21" s="18">
        <f>'[1]Three Statements'!K9</f>
        <v>0.13344509922040601</v>
      </c>
      <c r="H21" s="16">
        <f>'[1]Three Statements'!L9</f>
        <v>0.12723994495993238</v>
      </c>
    </row>
    <row r="22" spans="4:8" x14ac:dyDescent="0.45">
      <c r="D22" s="4" t="s">
        <v>14</v>
      </c>
      <c r="E22" s="14">
        <f>'[1]Three Statements'!I82</f>
        <v>0.12943179190751444</v>
      </c>
      <c r="F22" s="14">
        <f>'[1]Three Statements'!J82</f>
        <v>0.1234132551482954</v>
      </c>
      <c r="G22" s="13">
        <f>'[1]Three Statements'!K82</f>
        <v>0.11767457841564506</v>
      </c>
      <c r="H22" s="17">
        <f>'[1]Three Statements'!L82</f>
        <v>0.11220274830819951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Montenegro</cp:lastModifiedBy>
  <dcterms:created xsi:type="dcterms:W3CDTF">2020-08-06T15:54:49Z</dcterms:created>
  <dcterms:modified xsi:type="dcterms:W3CDTF">2025-01-01T17:31:51Z</dcterms:modified>
</cp:coreProperties>
</file>