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YAWEEH\Downloads\"/>
    </mc:Choice>
  </mc:AlternateContent>
  <xr:revisionPtr revIDLastSave="0" documentId="8_{C162805D-C473-4375-B5B5-FA4216920AA0}"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9" i="1" l="1"/>
  <c r="J139" i="1"/>
  <c r="K139" i="1"/>
  <c r="J128" i="1"/>
  <c r="K128" i="1"/>
  <c r="J97" i="1"/>
  <c r="K97" i="1"/>
  <c r="J60" i="1"/>
  <c r="K60" i="1"/>
  <c r="J20" i="1"/>
  <c r="K20" i="1"/>
  <c r="I135" i="1"/>
  <c r="I138" i="1" s="1"/>
  <c r="J135" i="1"/>
  <c r="J138" i="1" s="1"/>
  <c r="K135" i="1"/>
  <c r="K138"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H135" i="1"/>
  <c r="H138" i="1" s="1"/>
  <c r="G135" i="1"/>
  <c r="G138" i="1" s="1"/>
  <c r="F135" i="1"/>
  <c r="F138" i="1" s="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H139" i="1" s="1"/>
  <c r="G4" i="1"/>
  <c r="F4" i="1"/>
  <c r="F10" i="1" s="1"/>
  <c r="E4" i="1"/>
  <c r="E10" i="1" s="1"/>
  <c r="D4" i="1"/>
  <c r="D10" i="1" s="1"/>
  <c r="C4" i="1"/>
  <c r="C10" i="1" s="1"/>
  <c r="B4" i="1"/>
  <c r="B10" i="1" s="1"/>
  <c r="I4" i="1"/>
  <c r="I10" i="1" s="1"/>
  <c r="E12" i="1" l="1"/>
  <c r="E20" i="1" s="1"/>
  <c r="E139" i="1"/>
  <c r="F12" i="1"/>
  <c r="F20" i="1" s="1"/>
  <c r="F139" i="1"/>
  <c r="H12" i="1"/>
  <c r="H20" i="1" s="1"/>
  <c r="I12" i="1"/>
  <c r="I20" i="1" s="1"/>
  <c r="B12" i="1"/>
  <c r="B20" i="1" s="1"/>
  <c r="B139" i="1"/>
  <c r="C12" i="1"/>
  <c r="C20" i="1" s="1"/>
  <c r="C139" i="1"/>
  <c r="D12" i="1"/>
  <c r="D20" i="1" s="1"/>
  <c r="D139"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<sst xmlns="http://schemas.openxmlformats.org/spreadsheetml/2006/main" count="150" uniqueCount="130">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</sst>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3" fontId="2" fillId="0" borderId="0" xfId="0" applyNumberFormat="1" applyFont="1"/>
    <xf numFmtId="166" fontId="0" fillId="0" borderId="0" xfId="0" applyNumberFormat="1"/>
    <xf numFmtId="4" fontId="0" fillId="0" borderId="0" xfId="0" applyNumberFormat="1"/>
    <xf numFmtId="164" fontId="0" fillId="0" borderId="0" xfId="1" applyFont="1"/>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
  <sheetViews>
    <sheetView tabSelected="1" workbookViewId="0">
      <pane ySplit="1" topLeftCell="A103" activePane="bottomLeft" state="frozen"/>
      <selection pane="bottomLeft" activeCell="D141" sqref="D141"/>
    </sheetView>
  </sheetViews>
  <sheetFormatPr defaultRowHeight="15" x14ac:dyDescent="0.25"/>
  <cols>
    <col min="1" max="1" width="78.140625" customWidth="1"/>
    <col min="2" max="7" width="9" bestFit="1" customWidth="1"/>
    <col min="8" max="9" width="10.42578125" bestFit="1" customWidth="1"/>
    <col min="10" max="10" width="10.5703125" bestFit="1" customWidth="1"/>
    <col min="11" max="11" width="11.28515625" bestFit="1" customWidth="1"/>
  </cols>
  <sheetData>
    <row r="1" spans="1:11"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c r="J1" s="1">
        <v>2023</v>
      </c>
      <c r="K1">
        <v>2024</v>
      </c>
    </row>
    <row r="2" spans="1:11" x14ac:dyDescent="0.25">
      <c r="A2" t="s">
        <v>37</v>
      </c>
      <c r="B2" s="3"/>
      <c r="C2" s="3"/>
      <c r="D2" s="3"/>
      <c r="E2" s="3"/>
      <c r="F2" s="3"/>
      <c r="G2" s="3"/>
      <c r="H2" s="3">
        <v>44538</v>
      </c>
      <c r="I2" s="3">
        <v>46710</v>
      </c>
      <c r="J2" s="8">
        <v>51217</v>
      </c>
      <c r="K2" s="8">
        <v>51362</v>
      </c>
    </row>
    <row r="3" spans="1:11" x14ac:dyDescent="0.25">
      <c r="A3" s="25" t="s">
        <v>38</v>
      </c>
      <c r="B3" s="26"/>
      <c r="C3" s="26"/>
      <c r="D3" s="26"/>
      <c r="E3" s="26"/>
      <c r="F3" s="26"/>
      <c r="G3" s="26"/>
      <c r="H3" s="26">
        <v>24576</v>
      </c>
      <c r="I3" s="26">
        <v>25231</v>
      </c>
      <c r="J3" s="8">
        <v>28925</v>
      </c>
      <c r="K3" s="8">
        <v>28475</v>
      </c>
    </row>
    <row r="4" spans="1:11" s="1" customFormat="1" x14ac:dyDescent="0.25">
      <c r="A4" s="1" t="s">
        <v>4</v>
      </c>
      <c r="B4" s="9">
        <f t="shared" ref="B4:H4" si="1">+B2-B3</f>
        <v>0</v>
      </c>
      <c r="C4" s="9">
        <f t="shared" si="1"/>
        <v>0</v>
      </c>
      <c r="D4" s="9">
        <f t="shared" si="1"/>
        <v>0</v>
      </c>
      <c r="E4" s="9">
        <f t="shared" si="1"/>
        <v>0</v>
      </c>
      <c r="F4" s="9">
        <f t="shared" si="1"/>
        <v>0</v>
      </c>
      <c r="G4" s="9">
        <f t="shared" si="1"/>
        <v>0</v>
      </c>
      <c r="H4" s="9">
        <f t="shared" si="1"/>
        <v>19962</v>
      </c>
      <c r="I4" s="9">
        <f>+I2-I3</f>
        <v>21479</v>
      </c>
      <c r="J4" s="31">
        <v>22292</v>
      </c>
      <c r="K4" s="31">
        <v>22887</v>
      </c>
    </row>
    <row r="5" spans="1:11" x14ac:dyDescent="0.25">
      <c r="A5" s="11" t="s">
        <v>31</v>
      </c>
      <c r="B5" s="3"/>
      <c r="C5" s="3"/>
      <c r="D5" s="3"/>
      <c r="E5" s="3"/>
      <c r="F5" s="3"/>
      <c r="G5" s="3"/>
      <c r="H5" s="3">
        <v>3114</v>
      </c>
      <c r="I5" s="3">
        <v>3850</v>
      </c>
      <c r="J5" s="8">
        <v>4060</v>
      </c>
      <c r="K5" s="8">
        <v>4285</v>
      </c>
    </row>
    <row r="6" spans="1:11" x14ac:dyDescent="0.25">
      <c r="A6" s="11" t="s">
        <v>32</v>
      </c>
      <c r="B6" s="3"/>
      <c r="C6" s="3"/>
      <c r="D6" s="3"/>
      <c r="E6" s="3"/>
      <c r="F6" s="3"/>
      <c r="G6" s="3"/>
      <c r="H6" s="3">
        <v>9911</v>
      </c>
      <c r="I6" s="3">
        <v>10954</v>
      </c>
      <c r="J6" s="8">
        <v>12317</v>
      </c>
      <c r="K6" s="8">
        <v>12291</v>
      </c>
    </row>
    <row r="7" spans="1:11" x14ac:dyDescent="0.25">
      <c r="A7" s="24" t="s">
        <v>33</v>
      </c>
      <c r="B7" s="21">
        <f t="shared" ref="B7:H7" si="2">+B5+B6</f>
        <v>0</v>
      </c>
      <c r="C7" s="21">
        <f t="shared" si="2"/>
        <v>0</v>
      </c>
      <c r="D7" s="21">
        <f t="shared" si="2"/>
        <v>0</v>
      </c>
      <c r="E7" s="21">
        <f t="shared" si="2"/>
        <v>0</v>
      </c>
      <c r="F7" s="21">
        <f t="shared" si="2"/>
        <v>0</v>
      </c>
      <c r="G7" s="21">
        <f t="shared" si="2"/>
        <v>0</v>
      </c>
      <c r="H7" s="21">
        <f t="shared" si="2"/>
        <v>13025</v>
      </c>
      <c r="I7" s="21">
        <f>+I5+I6</f>
        <v>14804</v>
      </c>
      <c r="J7" s="8">
        <v>16377</v>
      </c>
      <c r="K7" s="8">
        <v>16576</v>
      </c>
    </row>
    <row r="8" spans="1:11" x14ac:dyDescent="0.25">
      <c r="A8" s="2" t="s">
        <v>34</v>
      </c>
      <c r="B8" s="3"/>
      <c r="C8" s="3"/>
      <c r="D8" s="3"/>
      <c r="E8" s="3"/>
      <c r="F8" s="3"/>
      <c r="G8" s="3"/>
      <c r="H8" s="3">
        <v>262</v>
      </c>
      <c r="I8" s="3">
        <v>205</v>
      </c>
      <c r="J8" s="3">
        <v>-6</v>
      </c>
      <c r="K8" s="3">
        <v>-161</v>
      </c>
    </row>
    <row r="9" spans="1:11" x14ac:dyDescent="0.25">
      <c r="A9" s="2" t="s">
        <v>5</v>
      </c>
      <c r="B9" s="3"/>
      <c r="C9" s="3"/>
      <c r="D9" s="3"/>
      <c r="E9" s="3"/>
      <c r="F9" s="3"/>
      <c r="G9" s="3"/>
      <c r="H9" s="3">
        <v>14</v>
      </c>
      <c r="I9" s="3">
        <v>-181</v>
      </c>
      <c r="J9" s="3">
        <v>-280</v>
      </c>
      <c r="K9" s="3">
        <v>-228</v>
      </c>
    </row>
    <row r="10" spans="1:11" x14ac:dyDescent="0.25">
      <c r="A10" s="4" t="s">
        <v>35</v>
      </c>
      <c r="B10" s="5">
        <f t="shared" ref="B10:H10" si="3">+B4-B7-B8-B9</f>
        <v>0</v>
      </c>
      <c r="C10" s="5">
        <f t="shared" si="3"/>
        <v>0</v>
      </c>
      <c r="D10" s="5">
        <f t="shared" si="3"/>
        <v>0</v>
      </c>
      <c r="E10" s="5">
        <f t="shared" si="3"/>
        <v>0</v>
      </c>
      <c r="F10" s="5">
        <f t="shared" si="3"/>
        <v>0</v>
      </c>
      <c r="G10" s="5">
        <f t="shared" si="3"/>
        <v>0</v>
      </c>
      <c r="H10" s="5">
        <f t="shared" si="3"/>
        <v>6661</v>
      </c>
      <c r="I10" s="5">
        <f>+I4-I7-I8-I9</f>
        <v>6651</v>
      </c>
      <c r="J10" s="8">
        <v>6201</v>
      </c>
      <c r="K10" s="8">
        <v>6700</v>
      </c>
    </row>
    <row r="11" spans="1:11" x14ac:dyDescent="0.25">
      <c r="A11" s="2" t="s">
        <v>36</v>
      </c>
      <c r="B11" s="3"/>
      <c r="C11" s="3"/>
      <c r="D11" s="3"/>
      <c r="E11" s="3"/>
      <c r="F11" s="3"/>
      <c r="G11" s="3"/>
      <c r="H11" s="3">
        <v>934</v>
      </c>
      <c r="I11" s="3">
        <v>605</v>
      </c>
      <c r="J11" s="8">
        <v>1131</v>
      </c>
      <c r="K11" s="8">
        <v>1000</v>
      </c>
    </row>
    <row r="12" spans="1:11" ht="15.75" thickBot="1" x14ac:dyDescent="0.3">
      <c r="A12" s="6" t="s">
        <v>39</v>
      </c>
      <c r="B12" s="7">
        <f t="shared" ref="B12:H12" si="4">+B10-B11</f>
        <v>0</v>
      </c>
      <c r="C12" s="7">
        <f t="shared" si="4"/>
        <v>0</v>
      </c>
      <c r="D12" s="7">
        <f t="shared" si="4"/>
        <v>0</v>
      </c>
      <c r="E12" s="7">
        <f t="shared" si="4"/>
        <v>0</v>
      </c>
      <c r="F12" s="7">
        <f t="shared" si="4"/>
        <v>0</v>
      </c>
      <c r="G12" s="7">
        <f t="shared" si="4"/>
        <v>0</v>
      </c>
      <c r="H12" s="7">
        <f t="shared" si="4"/>
        <v>5727</v>
      </c>
      <c r="I12" s="7">
        <f>+I10-I11</f>
        <v>6046</v>
      </c>
      <c r="J12" s="31">
        <v>5070</v>
      </c>
      <c r="K12" s="31">
        <v>5700</v>
      </c>
    </row>
    <row r="13" spans="1:11" ht="15.75" thickTop="1" x14ac:dyDescent="0.25">
      <c r="A13" s="1" t="s">
        <v>8</v>
      </c>
    </row>
    <row r="14" spans="1:11" x14ac:dyDescent="0.25">
      <c r="A14" s="2" t="s">
        <v>6</v>
      </c>
      <c r="H14">
        <v>3.64</v>
      </c>
      <c r="I14">
        <v>3.83</v>
      </c>
      <c r="J14" s="33">
        <v>3.27</v>
      </c>
      <c r="K14" s="33">
        <v>3.83</v>
      </c>
    </row>
    <row r="15" spans="1:11" x14ac:dyDescent="0.25">
      <c r="A15" s="2" t="s">
        <v>7</v>
      </c>
      <c r="H15">
        <v>3.56</v>
      </c>
      <c r="I15">
        <v>3.75</v>
      </c>
      <c r="J15">
        <v>3.23</v>
      </c>
      <c r="K15">
        <v>3.73</v>
      </c>
    </row>
    <row r="16" spans="1:11" x14ac:dyDescent="0.25">
      <c r="A16" s="1" t="s">
        <v>9</v>
      </c>
    </row>
    <row r="17" spans="1:12" x14ac:dyDescent="0.25">
      <c r="A17" s="2" t="s">
        <v>6</v>
      </c>
      <c r="G17" s="8"/>
      <c r="H17" s="32">
        <v>1573</v>
      </c>
      <c r="I17" s="32">
        <v>1578.8</v>
      </c>
      <c r="J17" s="32">
        <v>1551.6</v>
      </c>
      <c r="K17" s="32">
        <v>1517.6</v>
      </c>
    </row>
    <row r="18" spans="1:12" x14ac:dyDescent="0.25">
      <c r="A18" s="2" t="s">
        <v>7</v>
      </c>
      <c r="G18" s="8"/>
      <c r="H18" s="32">
        <v>1609.4</v>
      </c>
      <c r="I18" s="32">
        <v>1610.8</v>
      </c>
      <c r="J18" s="32">
        <v>1569.8</v>
      </c>
      <c r="K18" s="32">
        <v>1529.7</v>
      </c>
    </row>
    <row r="20" spans="1:12" s="12" customFormat="1" x14ac:dyDescent="0.25">
      <c r="A20" s="12" t="s">
        <v>2</v>
      </c>
      <c r="B20" s="13" t="e">
        <f t="shared" ref="B20:K20" si="5">+ROUND(((B12/B18)-B15),2)</f>
        <v>#DIV/0!</v>
      </c>
      <c r="C20" s="13" t="e">
        <f t="shared" si="5"/>
        <v>#DIV/0!</v>
      </c>
      <c r="D20" s="13" t="e">
        <f t="shared" si="5"/>
        <v>#DIV/0!</v>
      </c>
      <c r="E20" s="13" t="e">
        <f t="shared" si="5"/>
        <v>#DIV/0!</v>
      </c>
      <c r="F20" s="13" t="e">
        <f t="shared" si="5"/>
        <v>#DIV/0!</v>
      </c>
      <c r="G20" s="13" t="e">
        <f t="shared" si="5"/>
        <v>#DIV/0!</v>
      </c>
      <c r="H20" s="13">
        <f t="shared" si="5"/>
        <v>0</v>
      </c>
      <c r="I20" s="13">
        <f t="shared" si="5"/>
        <v>0</v>
      </c>
      <c r="J20" s="13">
        <f t="shared" si="5"/>
        <v>0</v>
      </c>
      <c r="K20" s="13">
        <f t="shared" si="5"/>
        <v>0</v>
      </c>
      <c r="L20" s="13"/>
    </row>
    <row r="22" spans="1:12" x14ac:dyDescent="0.25">
      <c r="A22" s="14" t="s">
        <v>0</v>
      </c>
      <c r="B22" s="14"/>
      <c r="C22" s="14"/>
      <c r="D22" s="14"/>
      <c r="E22" s="14"/>
      <c r="F22" s="14"/>
      <c r="G22" s="14"/>
      <c r="H22" s="14"/>
      <c r="I22" s="14"/>
    </row>
    <row r="23" spans="1:12" x14ac:dyDescent="0.25">
      <c r="A23" s="1" t="s">
        <v>40</v>
      </c>
    </row>
    <row r="24" spans="1:12" x14ac:dyDescent="0.25">
      <c r="A24" s="10" t="s">
        <v>41</v>
      </c>
      <c r="B24" s="3"/>
      <c r="C24" s="3"/>
      <c r="D24" s="3"/>
      <c r="E24" s="3"/>
      <c r="F24" s="3"/>
      <c r="G24" s="3"/>
      <c r="H24" s="3"/>
      <c r="I24" s="3"/>
    </row>
    <row r="25" spans="1:12" x14ac:dyDescent="0.25">
      <c r="A25" s="11" t="s">
        <v>42</v>
      </c>
      <c r="B25" s="3"/>
      <c r="C25" s="3"/>
      <c r="D25" s="3"/>
      <c r="E25" s="3"/>
      <c r="F25" s="3"/>
      <c r="G25" s="3"/>
      <c r="H25" s="3">
        <v>9889</v>
      </c>
      <c r="I25" s="3">
        <v>8574</v>
      </c>
      <c r="J25" s="3">
        <v>7441</v>
      </c>
      <c r="K25" s="3">
        <v>9860</v>
      </c>
    </row>
    <row r="26" spans="1:12" x14ac:dyDescent="0.25">
      <c r="A26" s="11" t="s">
        <v>43</v>
      </c>
      <c r="B26" s="3"/>
      <c r="C26" s="3"/>
      <c r="D26" s="3"/>
      <c r="E26" s="3"/>
      <c r="F26" s="3"/>
      <c r="G26" s="3"/>
      <c r="H26" s="3">
        <v>3587</v>
      </c>
      <c r="I26" s="3">
        <v>4423</v>
      </c>
      <c r="J26" s="3">
        <v>3234</v>
      </c>
      <c r="K26" s="3">
        <v>1722</v>
      </c>
    </row>
    <row r="27" spans="1:12" x14ac:dyDescent="0.25">
      <c r="A27" s="11" t="s">
        <v>44</v>
      </c>
      <c r="B27" s="3"/>
      <c r="C27" s="3"/>
      <c r="D27" s="3"/>
      <c r="E27" s="3"/>
      <c r="F27" s="3"/>
      <c r="G27" s="3"/>
      <c r="H27" s="3">
        <v>4463</v>
      </c>
      <c r="I27" s="3">
        <v>4667</v>
      </c>
      <c r="J27" s="3">
        <v>4131</v>
      </c>
      <c r="K27" s="3">
        <v>4427</v>
      </c>
    </row>
    <row r="28" spans="1:12" x14ac:dyDescent="0.25">
      <c r="A28" s="11" t="s">
        <v>45</v>
      </c>
      <c r="B28" s="3"/>
      <c r="C28" s="3"/>
      <c r="D28" s="3"/>
      <c r="E28" s="3"/>
      <c r="F28" s="3"/>
      <c r="G28" s="3"/>
      <c r="H28" s="3">
        <v>6854</v>
      </c>
      <c r="I28" s="3">
        <v>8420</v>
      </c>
      <c r="J28" s="3">
        <v>8454</v>
      </c>
      <c r="K28" s="3">
        <v>7519</v>
      </c>
    </row>
    <row r="29" spans="1:12" x14ac:dyDescent="0.25">
      <c r="A29" s="11" t="s">
        <v>46</v>
      </c>
      <c r="B29" s="3"/>
      <c r="C29" s="3"/>
      <c r="D29" s="3"/>
      <c r="E29" s="3"/>
      <c r="F29" s="3"/>
      <c r="G29" s="3"/>
      <c r="H29" s="3">
        <v>1498</v>
      </c>
      <c r="I29" s="3">
        <v>2129</v>
      </c>
      <c r="J29" s="3">
        <v>1942</v>
      </c>
      <c r="K29" s="3">
        <v>1854</v>
      </c>
    </row>
    <row r="30" spans="1:12" x14ac:dyDescent="0.2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c r="J30" s="3">
        <v>25202</v>
      </c>
      <c r="K30" s="3">
        <v>25382</v>
      </c>
    </row>
    <row r="31" spans="1:12" x14ac:dyDescent="0.25">
      <c r="A31" s="2" t="s">
        <v>47</v>
      </c>
      <c r="B31" s="3"/>
      <c r="C31" s="3"/>
      <c r="D31" s="3"/>
      <c r="E31" s="3"/>
      <c r="F31" s="3"/>
      <c r="G31" s="3"/>
      <c r="H31" s="3">
        <v>4904</v>
      </c>
      <c r="I31" s="3">
        <v>4791</v>
      </c>
      <c r="J31" s="3">
        <v>5081</v>
      </c>
      <c r="K31" s="3">
        <v>5000</v>
      </c>
    </row>
    <row r="32" spans="1:12" x14ac:dyDescent="0.25">
      <c r="A32" s="2" t="s">
        <v>48</v>
      </c>
      <c r="B32" s="3"/>
      <c r="C32" s="3"/>
      <c r="D32" s="3"/>
      <c r="E32" s="3"/>
      <c r="F32" s="3"/>
      <c r="G32" s="3"/>
      <c r="H32" s="3">
        <v>3113</v>
      </c>
      <c r="I32" s="3">
        <v>2926</v>
      </c>
      <c r="J32" s="3">
        <v>2923</v>
      </c>
      <c r="K32" s="3">
        <v>2718</v>
      </c>
    </row>
    <row r="33" spans="1:11" x14ac:dyDescent="0.25">
      <c r="A33" s="2" t="s">
        <v>49</v>
      </c>
      <c r="B33" s="3"/>
      <c r="C33" s="3"/>
      <c r="D33" s="3"/>
      <c r="E33" s="3"/>
      <c r="F33" s="3"/>
      <c r="G33" s="3"/>
      <c r="H33" s="3">
        <v>269</v>
      </c>
      <c r="I33" s="3">
        <v>286</v>
      </c>
      <c r="J33" s="3">
        <v>274</v>
      </c>
      <c r="K33" s="3">
        <v>259</v>
      </c>
    </row>
    <row r="34" spans="1:11" x14ac:dyDescent="0.25">
      <c r="A34" s="2" t="s">
        <v>50</v>
      </c>
      <c r="B34" s="3"/>
      <c r="C34" s="3"/>
      <c r="D34" s="3"/>
      <c r="E34" s="3"/>
      <c r="F34" s="3"/>
      <c r="G34" s="3"/>
      <c r="H34" s="3">
        <v>242</v>
      </c>
      <c r="I34" s="3">
        <v>284</v>
      </c>
      <c r="J34" s="3">
        <v>281</v>
      </c>
      <c r="K34" s="3">
        <v>240</v>
      </c>
    </row>
    <row r="35" spans="1:11" x14ac:dyDescent="0.25">
      <c r="A35" s="2" t="s">
        <v>51</v>
      </c>
      <c r="B35" s="3"/>
      <c r="C35" s="3"/>
      <c r="D35" s="3"/>
      <c r="E35" s="3"/>
      <c r="F35" s="3"/>
      <c r="G35" s="3"/>
      <c r="H35" s="3">
        <v>2921</v>
      </c>
      <c r="I35" s="3">
        <v>3821</v>
      </c>
      <c r="J35" s="3">
        <v>3770</v>
      </c>
      <c r="K35" s="3">
        <v>4511</v>
      </c>
    </row>
    <row r="36" spans="1:11" ht="15.75" thickBot="1" x14ac:dyDescent="0.3">
      <c r="A36" s="6" t="s">
        <v>52</v>
      </c>
      <c r="B36" s="7">
        <f t="shared" ref="B36:H36" si="7">+SUM(B30:B35)</f>
        <v>0</v>
      </c>
      <c r="C36" s="7">
        <f t="shared" si="7"/>
        <v>0</v>
      </c>
      <c r="D36" s="7">
        <f t="shared" si="7"/>
        <v>0</v>
      </c>
      <c r="E36" s="7">
        <f t="shared" si="7"/>
        <v>0</v>
      </c>
      <c r="F36" s="7">
        <f t="shared" si="7"/>
        <v>0</v>
      </c>
      <c r="G36" s="7">
        <f t="shared" si="7"/>
        <v>0</v>
      </c>
      <c r="H36" s="7">
        <f t="shared" si="7"/>
        <v>37740</v>
      </c>
      <c r="I36" s="7">
        <f>+SUM(I30:I35)</f>
        <v>40321</v>
      </c>
      <c r="J36" s="9">
        <v>37531</v>
      </c>
      <c r="K36" s="9">
        <v>38110</v>
      </c>
    </row>
    <row r="37" spans="1:11" ht="15.75" thickTop="1" x14ac:dyDescent="0.25">
      <c r="A37" s="1" t="s">
        <v>53</v>
      </c>
      <c r="B37" s="3"/>
      <c r="C37" s="3"/>
      <c r="D37" s="3"/>
      <c r="E37" s="3"/>
      <c r="F37" s="3"/>
      <c r="G37" s="3"/>
      <c r="H37" s="3"/>
      <c r="I37" s="3"/>
    </row>
    <row r="38" spans="1:11" x14ac:dyDescent="0.25">
      <c r="A38" s="2" t="s">
        <v>54</v>
      </c>
      <c r="B38" s="3"/>
      <c r="C38" s="3"/>
      <c r="D38" s="3"/>
      <c r="E38" s="3"/>
      <c r="F38" s="3"/>
      <c r="G38" s="3"/>
      <c r="H38" s="3"/>
      <c r="I38" s="3"/>
    </row>
    <row r="39" spans="1:11" x14ac:dyDescent="0.25">
      <c r="A39" s="11" t="s">
        <v>55</v>
      </c>
      <c r="B39" s="3"/>
      <c r="C39" s="3"/>
      <c r="D39" s="3"/>
      <c r="E39" s="3"/>
      <c r="F39" s="3"/>
      <c r="G39" s="3"/>
      <c r="H39" s="3">
        <v>0</v>
      </c>
      <c r="I39" s="3">
        <v>500</v>
      </c>
      <c r="J39" s="34">
        <v>0</v>
      </c>
      <c r="K39" s="3">
        <v>1000</v>
      </c>
    </row>
    <row r="40" spans="1:11" x14ac:dyDescent="0.25">
      <c r="A40" s="11" t="s">
        <v>56</v>
      </c>
      <c r="B40" s="3"/>
      <c r="C40" s="3"/>
      <c r="D40" s="3"/>
      <c r="E40" s="3"/>
      <c r="F40" s="3"/>
      <c r="G40" s="3"/>
      <c r="H40" s="3">
        <v>2</v>
      </c>
      <c r="I40" s="3">
        <v>10</v>
      </c>
      <c r="J40">
        <v>6</v>
      </c>
      <c r="K40" s="3">
        <v>6</v>
      </c>
    </row>
    <row r="41" spans="1:11" x14ac:dyDescent="0.25">
      <c r="A41" s="11" t="s">
        <v>11</v>
      </c>
      <c r="B41" s="3"/>
      <c r="C41" s="3"/>
      <c r="D41" s="3"/>
      <c r="E41" s="3"/>
      <c r="F41" s="3"/>
      <c r="G41" s="3"/>
      <c r="H41" s="3">
        <v>2836</v>
      </c>
      <c r="I41" s="3">
        <v>3358</v>
      </c>
      <c r="J41">
        <v>2862</v>
      </c>
      <c r="K41" s="3">
        <v>2851</v>
      </c>
    </row>
    <row r="42" spans="1:11" x14ac:dyDescent="0.25">
      <c r="A42" s="11" t="s">
        <v>57</v>
      </c>
      <c r="B42" s="3"/>
      <c r="C42" s="3"/>
      <c r="D42" s="3"/>
      <c r="E42" s="3"/>
      <c r="F42" s="3"/>
      <c r="G42" s="3"/>
      <c r="H42" s="3">
        <v>467</v>
      </c>
      <c r="I42" s="3">
        <v>420</v>
      </c>
      <c r="J42">
        <v>425</v>
      </c>
      <c r="K42" s="3">
        <v>477</v>
      </c>
    </row>
    <row r="43" spans="1:11" x14ac:dyDescent="0.25">
      <c r="A43" s="11" t="s">
        <v>12</v>
      </c>
      <c r="B43" s="3"/>
      <c r="C43" s="3"/>
      <c r="D43" s="3"/>
      <c r="E43" s="3"/>
      <c r="F43" s="3"/>
      <c r="G43" s="3"/>
      <c r="H43" s="3">
        <v>6063</v>
      </c>
      <c r="I43" s="3">
        <v>6220</v>
      </c>
      <c r="J43">
        <v>5723</v>
      </c>
      <c r="K43" s="3">
        <v>5725</v>
      </c>
    </row>
    <row r="44" spans="1:11" x14ac:dyDescent="0.25">
      <c r="A44" s="11" t="s">
        <v>58</v>
      </c>
      <c r="B44" s="3"/>
      <c r="C44" s="3"/>
      <c r="D44" s="3"/>
      <c r="E44" s="3"/>
      <c r="F44" s="3"/>
      <c r="G44" s="3"/>
      <c r="H44" s="3">
        <v>306</v>
      </c>
      <c r="I44" s="3">
        <v>222</v>
      </c>
      <c r="J44">
        <v>240</v>
      </c>
      <c r="K44" s="3">
        <v>534</v>
      </c>
    </row>
    <row r="45" spans="1:11" x14ac:dyDescent="0.2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c r="J45" s="1">
        <v>9256</v>
      </c>
      <c r="K45" s="9">
        <v>10593</v>
      </c>
    </row>
    <row r="46" spans="1:11" x14ac:dyDescent="0.25">
      <c r="A46" s="2" t="s">
        <v>59</v>
      </c>
      <c r="B46" s="3"/>
      <c r="C46" s="3"/>
      <c r="D46" s="3"/>
      <c r="E46" s="3"/>
      <c r="F46" s="3"/>
      <c r="G46" s="3"/>
      <c r="H46" s="3">
        <v>9413</v>
      </c>
      <c r="I46" s="3">
        <v>8920</v>
      </c>
      <c r="J46">
        <v>8927</v>
      </c>
      <c r="K46" s="3">
        <v>7903</v>
      </c>
    </row>
    <row r="47" spans="1:11" x14ac:dyDescent="0.25">
      <c r="A47" s="2" t="s">
        <v>60</v>
      </c>
      <c r="B47" s="3"/>
      <c r="C47" s="3"/>
      <c r="D47" s="3"/>
      <c r="E47" s="3"/>
      <c r="F47" s="3"/>
      <c r="G47" s="3"/>
      <c r="H47" s="3">
        <v>2931</v>
      </c>
      <c r="I47" s="3">
        <v>2777</v>
      </c>
      <c r="J47">
        <v>2786</v>
      </c>
      <c r="K47" s="3">
        <v>2566</v>
      </c>
    </row>
    <row r="48" spans="1:11" x14ac:dyDescent="0.25">
      <c r="A48" s="2" t="s">
        <v>61</v>
      </c>
      <c r="B48" s="3"/>
      <c r="C48" s="3"/>
      <c r="D48" s="3"/>
      <c r="E48" s="3"/>
      <c r="F48" s="3"/>
      <c r="G48" s="3"/>
      <c r="H48" s="3">
        <v>2955</v>
      </c>
      <c r="I48" s="3">
        <v>2613</v>
      </c>
      <c r="J48">
        <v>2558</v>
      </c>
      <c r="K48" s="3">
        <v>2618</v>
      </c>
    </row>
    <row r="49" spans="1:11" x14ac:dyDescent="0.25">
      <c r="A49" s="2" t="s">
        <v>62</v>
      </c>
      <c r="B49" s="3"/>
      <c r="C49" s="3"/>
      <c r="D49" s="3"/>
      <c r="E49" s="3"/>
      <c r="F49" s="3"/>
      <c r="G49" s="3"/>
      <c r="H49" s="3"/>
      <c r="I49" s="3"/>
    </row>
    <row r="50" spans="1:11" x14ac:dyDescent="0.25">
      <c r="A50" s="11" t="s">
        <v>63</v>
      </c>
      <c r="B50" s="3"/>
      <c r="C50" s="3"/>
      <c r="D50" s="3"/>
      <c r="E50" s="3"/>
      <c r="F50" s="3"/>
      <c r="G50" s="3"/>
      <c r="H50" s="3">
        <v>0</v>
      </c>
      <c r="I50" s="3">
        <v>0</v>
      </c>
    </row>
    <row r="51" spans="1:11" x14ac:dyDescent="0.25">
      <c r="A51" s="2" t="s">
        <v>64</v>
      </c>
      <c r="B51" s="3"/>
      <c r="C51" s="3"/>
      <c r="D51" s="3"/>
      <c r="E51" s="3"/>
      <c r="F51" s="3"/>
      <c r="G51" s="3"/>
      <c r="H51" s="3"/>
      <c r="I51" s="3"/>
    </row>
    <row r="52" spans="1:11" x14ac:dyDescent="0.25">
      <c r="A52" s="11" t="s">
        <v>65</v>
      </c>
      <c r="B52" s="3"/>
      <c r="C52" s="3"/>
      <c r="D52" s="3"/>
      <c r="E52" s="3"/>
      <c r="F52" s="3"/>
      <c r="G52" s="3"/>
      <c r="H52" s="3"/>
      <c r="I52" s="3"/>
    </row>
    <row r="53" spans="1:11" x14ac:dyDescent="0.25">
      <c r="A53" s="17" t="s">
        <v>66</v>
      </c>
      <c r="B53" s="3"/>
      <c r="C53" s="3"/>
      <c r="D53" s="3"/>
      <c r="E53" s="3"/>
      <c r="F53" s="3"/>
      <c r="G53" s="3"/>
      <c r="H53" s="3"/>
      <c r="I53" s="3"/>
    </row>
    <row r="54" spans="1:11" x14ac:dyDescent="0.25">
      <c r="A54" s="17" t="s">
        <v>67</v>
      </c>
      <c r="B54" s="3"/>
      <c r="C54" s="3"/>
      <c r="D54" s="3"/>
      <c r="E54" s="3"/>
      <c r="F54" s="3"/>
      <c r="G54" s="3"/>
      <c r="H54" s="3">
        <v>3</v>
      </c>
      <c r="I54" s="3">
        <v>3</v>
      </c>
      <c r="J54">
        <v>3</v>
      </c>
      <c r="K54" s="3">
        <v>3</v>
      </c>
    </row>
    <row r="55" spans="1:11" x14ac:dyDescent="0.25">
      <c r="A55" s="17" t="s">
        <v>68</v>
      </c>
      <c r="B55" s="3"/>
      <c r="C55" s="3"/>
      <c r="D55" s="3"/>
      <c r="E55" s="3"/>
      <c r="F55" s="3"/>
      <c r="G55" s="3"/>
      <c r="H55" s="3">
        <v>9965</v>
      </c>
      <c r="I55" s="3">
        <v>11484</v>
      </c>
      <c r="J55">
        <v>12412</v>
      </c>
      <c r="K55" s="3">
        <v>13409</v>
      </c>
    </row>
    <row r="56" spans="1:11" x14ac:dyDescent="0.25">
      <c r="A56" s="17" t="s">
        <v>69</v>
      </c>
      <c r="B56" s="3"/>
      <c r="C56" s="3"/>
      <c r="D56" s="3"/>
      <c r="E56" s="3"/>
      <c r="F56" s="3"/>
      <c r="G56" s="3"/>
      <c r="H56" s="3">
        <v>-380</v>
      </c>
      <c r="I56" s="3">
        <v>318</v>
      </c>
      <c r="J56">
        <v>231</v>
      </c>
      <c r="K56" s="3">
        <v>53</v>
      </c>
    </row>
    <row r="57" spans="1:11" x14ac:dyDescent="0.25">
      <c r="A57" s="17" t="s">
        <v>70</v>
      </c>
      <c r="B57" s="3"/>
      <c r="C57" s="3"/>
      <c r="D57" s="3"/>
      <c r="E57" s="3"/>
      <c r="F57" s="3"/>
      <c r="G57" s="3"/>
      <c r="H57" s="3">
        <v>3179</v>
      </c>
      <c r="I57" s="3">
        <v>3476</v>
      </c>
      <c r="J57">
        <v>1358</v>
      </c>
      <c r="K57" s="3">
        <v>965</v>
      </c>
    </row>
    <row r="58" spans="1:11" x14ac:dyDescent="0.25">
      <c r="A58" s="4" t="s">
        <v>71</v>
      </c>
      <c r="B58" s="5">
        <f t="shared" ref="B58:H58" si="9">+SUM(B53:B57)</f>
        <v>0</v>
      </c>
      <c r="C58" s="5">
        <f t="shared" si="9"/>
        <v>0</v>
      </c>
      <c r="D58" s="5">
        <f t="shared" si="9"/>
        <v>0</v>
      </c>
      <c r="E58" s="5">
        <f t="shared" si="9"/>
        <v>0</v>
      </c>
      <c r="F58" s="5">
        <f t="shared" si="9"/>
        <v>0</v>
      </c>
      <c r="G58" s="5">
        <f t="shared" si="9"/>
        <v>0</v>
      </c>
      <c r="H58" s="5">
        <f t="shared" si="9"/>
        <v>12767</v>
      </c>
      <c r="I58" s="5">
        <f>+SUM(I53:I57)</f>
        <v>15281</v>
      </c>
      <c r="J58">
        <v>14004</v>
      </c>
      <c r="K58" s="3">
        <v>14430</v>
      </c>
    </row>
    <row r="59" spans="1:11" ht="15.75" thickBot="1" x14ac:dyDescent="0.3">
      <c r="A59" s="6" t="s">
        <v>72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c r="J59" s="1">
        <v>37531</v>
      </c>
      <c r="K59" s="9">
        <v>38110</v>
      </c>
    </row>
    <row r="60" spans="1:11" s="12" customFormat="1" ht="15.75" thickTop="1" x14ac:dyDescent="0.25">
      <c r="A60" s="12" t="s">
        <v>3</v>
      </c>
      <c r="B60" s="13">
        <f t="shared" ref="B60:K60" si="11">+B59-B36</f>
        <v>0</v>
      </c>
      <c r="C60" s="13">
        <f t="shared" si="11"/>
        <v>0</v>
      </c>
      <c r="D60" s="13">
        <f t="shared" si="11"/>
        <v>0</v>
      </c>
      <c r="E60" s="13">
        <f t="shared" si="11"/>
        <v>0</v>
      </c>
      <c r="F60" s="13">
        <f t="shared" si="11"/>
        <v>0</v>
      </c>
      <c r="G60" s="13">
        <f t="shared" si="11"/>
        <v>0</v>
      </c>
      <c r="H60" s="13">
        <f t="shared" si="11"/>
        <v>0</v>
      </c>
      <c r="I60" s="13">
        <f t="shared" si="11"/>
        <v>0</v>
      </c>
      <c r="J60" s="13">
        <f t="shared" si="11"/>
        <v>0</v>
      </c>
      <c r="K60" s="13">
        <f t="shared" si="11"/>
        <v>0</v>
      </c>
    </row>
    <row r="61" spans="1:11" x14ac:dyDescent="0.25">
      <c r="A61" s="14" t="s">
        <v>1</v>
      </c>
      <c r="B61" s="14"/>
      <c r="C61" s="14"/>
      <c r="D61" s="14"/>
      <c r="E61" s="14"/>
      <c r="F61" s="14"/>
      <c r="G61" s="14"/>
      <c r="H61" s="14"/>
      <c r="I61" s="14"/>
    </row>
    <row r="62" spans="1:11" x14ac:dyDescent="0.25">
      <c r="A62" t="s">
        <v>15</v>
      </c>
    </row>
    <row r="63" spans="1:11" x14ac:dyDescent="0.25">
      <c r="A63" s="1" t="s">
        <v>73</v>
      </c>
    </row>
    <row r="64" spans="1:11" s="1" customFormat="1" x14ac:dyDescent="0.25">
      <c r="A64" s="10" t="s">
        <v>74</v>
      </c>
      <c r="B64" s="9"/>
      <c r="C64" s="9"/>
      <c r="D64" s="9"/>
      <c r="E64" s="9"/>
      <c r="F64" s="9"/>
      <c r="G64" s="9"/>
      <c r="H64" s="9">
        <f>+H12</f>
        <v>5727</v>
      </c>
      <c r="I64" s="9">
        <f>+I12</f>
        <v>6046</v>
      </c>
      <c r="J64" s="1">
        <v>5070</v>
      </c>
      <c r="K64" s="1">
        <v>5700</v>
      </c>
    </row>
    <row r="65" spans="1:11" s="1" customFormat="1" x14ac:dyDescent="0.25">
      <c r="A65" s="2" t="s">
        <v>75</v>
      </c>
      <c r="B65" s="3"/>
      <c r="C65" s="3"/>
      <c r="D65" s="3"/>
      <c r="E65" s="3"/>
      <c r="F65" s="3"/>
      <c r="G65" s="3"/>
      <c r="H65" s="3"/>
      <c r="I65" s="3"/>
    </row>
    <row r="66" spans="1:11" x14ac:dyDescent="0.25">
      <c r="A66" s="11" t="s">
        <v>76</v>
      </c>
      <c r="B66" s="3"/>
      <c r="C66" s="3"/>
      <c r="D66" s="3"/>
      <c r="E66" s="3"/>
      <c r="F66" s="3"/>
      <c r="G66" s="3"/>
      <c r="H66" s="3">
        <v>744</v>
      </c>
      <c r="I66" s="3">
        <v>717</v>
      </c>
      <c r="J66">
        <v>703</v>
      </c>
      <c r="K66" s="3">
        <v>796</v>
      </c>
    </row>
    <row r="67" spans="1:11" x14ac:dyDescent="0.25">
      <c r="A67" s="11" t="s">
        <v>77</v>
      </c>
      <c r="B67" s="3"/>
      <c r="C67" s="3"/>
      <c r="D67" s="3"/>
      <c r="E67" s="3"/>
      <c r="F67" s="3"/>
      <c r="G67" s="3"/>
      <c r="H67" s="3">
        <v>-385</v>
      </c>
      <c r="I67" s="3">
        <v>-650</v>
      </c>
      <c r="J67" s="3">
        <v>-117</v>
      </c>
      <c r="K67" s="3">
        <v>-497</v>
      </c>
    </row>
    <row r="68" spans="1:11" x14ac:dyDescent="0.25">
      <c r="A68" s="11" t="s">
        <v>78</v>
      </c>
      <c r="B68" s="3"/>
      <c r="C68" s="3"/>
      <c r="D68" s="3"/>
      <c r="E68" s="3"/>
      <c r="F68" s="3"/>
      <c r="G68" s="3"/>
      <c r="H68" s="3">
        <v>611</v>
      </c>
      <c r="I68" s="3">
        <v>638</v>
      </c>
      <c r="J68">
        <v>755</v>
      </c>
      <c r="K68" s="3">
        <v>804</v>
      </c>
    </row>
    <row r="69" spans="1:11" x14ac:dyDescent="0.25">
      <c r="A69" s="11" t="s">
        <v>79</v>
      </c>
      <c r="B69" s="3"/>
      <c r="C69" s="3"/>
      <c r="D69" s="3"/>
      <c r="E69" s="3"/>
      <c r="F69" s="3"/>
      <c r="G69" s="3"/>
      <c r="H69" s="3">
        <v>53</v>
      </c>
      <c r="I69" s="3">
        <v>123</v>
      </c>
      <c r="J69">
        <v>156</v>
      </c>
      <c r="K69" s="3">
        <v>48</v>
      </c>
    </row>
    <row r="70" spans="1:11" x14ac:dyDescent="0.25">
      <c r="A70" s="11" t="s">
        <v>80</v>
      </c>
      <c r="B70" s="3"/>
      <c r="C70" s="3"/>
      <c r="D70" s="3"/>
      <c r="E70" s="3"/>
      <c r="F70" s="3"/>
      <c r="G70" s="3"/>
      <c r="H70" s="3">
        <v>-138</v>
      </c>
      <c r="I70" s="3">
        <v>-26</v>
      </c>
      <c r="J70" s="3">
        <v>-213</v>
      </c>
      <c r="K70" s="3">
        <v>-138</v>
      </c>
    </row>
    <row r="71" spans="1:11" x14ac:dyDescent="0.25">
      <c r="A71" s="2" t="s">
        <v>81</v>
      </c>
      <c r="B71" s="3"/>
      <c r="C71" s="3"/>
      <c r="D71" s="3"/>
      <c r="E71" s="3"/>
      <c r="F71" s="3"/>
      <c r="G71" s="3"/>
      <c r="H71" s="3"/>
      <c r="I71" s="3"/>
    </row>
    <row r="72" spans="1:11" x14ac:dyDescent="0.25">
      <c r="A72" s="11" t="s">
        <v>82</v>
      </c>
      <c r="B72" s="3"/>
      <c r="C72" s="3"/>
      <c r="D72" s="3"/>
      <c r="E72" s="3"/>
      <c r="F72" s="3"/>
      <c r="G72" s="3"/>
      <c r="H72" s="3">
        <v>-1606</v>
      </c>
      <c r="I72" s="3">
        <v>-504</v>
      </c>
      <c r="J72">
        <v>489</v>
      </c>
      <c r="K72" s="3">
        <v>-329</v>
      </c>
    </row>
    <row r="73" spans="1:11" x14ac:dyDescent="0.25">
      <c r="A73" s="11" t="s">
        <v>83</v>
      </c>
      <c r="B73" s="3"/>
      <c r="C73" s="3"/>
      <c r="D73" s="3"/>
      <c r="E73" s="3"/>
      <c r="F73" s="3"/>
      <c r="G73" s="3"/>
      <c r="H73" s="3">
        <v>507</v>
      </c>
      <c r="I73" s="3">
        <v>-1676</v>
      </c>
      <c r="J73" s="3">
        <v>-133</v>
      </c>
      <c r="K73" s="3">
        <v>908</v>
      </c>
    </row>
    <row r="74" spans="1:11" x14ac:dyDescent="0.25">
      <c r="A74" s="11" t="s">
        <v>108</v>
      </c>
      <c r="B74" s="3"/>
      <c r="C74" s="3"/>
      <c r="D74" s="3"/>
      <c r="E74" s="3"/>
      <c r="F74" s="3"/>
      <c r="G74" s="3"/>
      <c r="H74" s="3">
        <v>-182</v>
      </c>
      <c r="I74" s="3">
        <v>-845</v>
      </c>
      <c r="J74" s="3">
        <v>-644</v>
      </c>
      <c r="K74" s="3">
        <v>-260</v>
      </c>
    </row>
    <row r="75" spans="1:11" x14ac:dyDescent="0.25">
      <c r="A75" s="11" t="s">
        <v>107</v>
      </c>
      <c r="B75" s="3"/>
      <c r="C75" s="3"/>
      <c r="D75" s="3"/>
      <c r="E75" s="3"/>
      <c r="F75" s="3"/>
      <c r="G75" s="3"/>
      <c r="H75" s="3">
        <v>1326</v>
      </c>
      <c r="I75" s="3">
        <v>1365</v>
      </c>
      <c r="J75" s="3">
        <v>-225</v>
      </c>
      <c r="K75" s="3">
        <v>397</v>
      </c>
    </row>
    <row r="76" spans="1:11" x14ac:dyDescent="0.25">
      <c r="A76" s="27" t="s">
        <v>84</v>
      </c>
      <c r="B76" s="28">
        <f t="shared" ref="B76:H76" si="12">+SUM(B64:B75)</f>
        <v>0</v>
      </c>
      <c r="C76" s="28">
        <f t="shared" si="12"/>
        <v>0</v>
      </c>
      <c r="D76" s="28">
        <f t="shared" si="12"/>
        <v>0</v>
      </c>
      <c r="E76" s="28">
        <f t="shared" si="12"/>
        <v>0</v>
      </c>
      <c r="F76" s="28">
        <f t="shared" si="12"/>
        <v>0</v>
      </c>
      <c r="G76" s="28">
        <f t="shared" si="12"/>
        <v>0</v>
      </c>
      <c r="H76" s="28">
        <f t="shared" si="12"/>
        <v>6657</v>
      </c>
      <c r="I76" s="28">
        <f>+SUM(I64:I75)</f>
        <v>5188</v>
      </c>
      <c r="J76" s="3">
        <v>5841</v>
      </c>
      <c r="K76" s="3">
        <v>7429</v>
      </c>
    </row>
    <row r="77" spans="1:11" x14ac:dyDescent="0.25">
      <c r="A77" s="1" t="s">
        <v>85</v>
      </c>
      <c r="B77" s="3"/>
      <c r="C77" s="3"/>
      <c r="D77" s="3"/>
      <c r="E77" s="3"/>
      <c r="F77" s="3"/>
      <c r="G77" s="3"/>
      <c r="H77" s="3"/>
      <c r="I77" s="3"/>
    </row>
    <row r="78" spans="1:11" x14ac:dyDescent="0.25">
      <c r="A78" s="2" t="s">
        <v>86</v>
      </c>
      <c r="B78" s="3"/>
      <c r="C78" s="3"/>
      <c r="D78" s="3"/>
      <c r="E78" s="3"/>
      <c r="F78" s="3"/>
      <c r="G78" s="3"/>
      <c r="H78" s="3">
        <v>-9961</v>
      </c>
      <c r="I78" s="3">
        <v>-12913</v>
      </c>
      <c r="J78" s="3">
        <v>-6059</v>
      </c>
      <c r="K78" s="3">
        <v>-4767</v>
      </c>
    </row>
    <row r="79" spans="1:11" x14ac:dyDescent="0.25">
      <c r="A79" s="2" t="s">
        <v>87</v>
      </c>
      <c r="B79" s="3"/>
      <c r="C79" s="3"/>
      <c r="D79" s="3"/>
      <c r="E79" s="3"/>
      <c r="F79" s="3"/>
      <c r="G79" s="3"/>
      <c r="H79" s="3">
        <v>4236</v>
      </c>
      <c r="I79" s="3">
        <v>8199</v>
      </c>
      <c r="J79" s="3">
        <v>3356</v>
      </c>
      <c r="K79" s="3">
        <v>2269</v>
      </c>
    </row>
    <row r="80" spans="1:11" x14ac:dyDescent="0.25">
      <c r="A80" s="2" t="s">
        <v>88</v>
      </c>
      <c r="B80" s="3"/>
      <c r="C80" s="3"/>
      <c r="D80" s="3"/>
      <c r="E80" s="3"/>
      <c r="F80" s="3"/>
      <c r="G80" s="3"/>
      <c r="H80" s="3">
        <v>2449</v>
      </c>
      <c r="I80" s="3">
        <v>3967</v>
      </c>
      <c r="J80" s="3">
        <v>4184</v>
      </c>
      <c r="K80" s="3">
        <v>4219</v>
      </c>
    </row>
    <row r="81" spans="1:11" x14ac:dyDescent="0.25">
      <c r="A81" s="2" t="s">
        <v>14</v>
      </c>
      <c r="B81" s="3"/>
      <c r="C81" s="3"/>
      <c r="D81" s="3"/>
      <c r="E81" s="3"/>
      <c r="F81" s="3"/>
      <c r="G81" s="3"/>
      <c r="H81" s="3">
        <v>-695</v>
      </c>
      <c r="I81" s="3">
        <v>-758</v>
      </c>
      <c r="J81" s="3">
        <v>-969</v>
      </c>
      <c r="K81" s="3">
        <v>-812</v>
      </c>
    </row>
    <row r="82" spans="1:11" x14ac:dyDescent="0.25">
      <c r="A82" s="2" t="s">
        <v>89</v>
      </c>
      <c r="B82" s="3"/>
      <c r="C82" s="3"/>
      <c r="D82" s="3"/>
      <c r="E82" s="3"/>
      <c r="F82" s="3"/>
      <c r="G82" s="3"/>
      <c r="H82" s="3">
        <v>171</v>
      </c>
      <c r="I82" s="3">
        <v>-19</v>
      </c>
      <c r="J82" s="3">
        <v>52</v>
      </c>
      <c r="K82" s="3">
        <v>-15</v>
      </c>
    </row>
    <row r="83" spans="1:11" x14ac:dyDescent="0.25">
      <c r="A83" s="29" t="s">
        <v>90</v>
      </c>
      <c r="B83" s="28">
        <f t="shared" ref="B83:H83" si="13">+SUM(B78:B82)</f>
        <v>0</v>
      </c>
      <c r="C83" s="28">
        <f t="shared" si="13"/>
        <v>0</v>
      </c>
      <c r="D83" s="28">
        <f t="shared" si="13"/>
        <v>0</v>
      </c>
      <c r="E83" s="28">
        <f t="shared" si="13"/>
        <v>0</v>
      </c>
      <c r="F83" s="28">
        <f t="shared" si="13"/>
        <v>0</v>
      </c>
      <c r="G83" s="28">
        <f t="shared" si="13"/>
        <v>0</v>
      </c>
      <c r="H83" s="28">
        <f t="shared" si="13"/>
        <v>-3800</v>
      </c>
      <c r="I83" s="28">
        <f>+SUM(I78:I82)</f>
        <v>-1524</v>
      </c>
      <c r="J83" s="9">
        <v>564</v>
      </c>
      <c r="K83" s="9">
        <v>894</v>
      </c>
    </row>
    <row r="84" spans="1:11" x14ac:dyDescent="0.25">
      <c r="A84" s="1" t="s">
        <v>91</v>
      </c>
      <c r="B84" s="3"/>
      <c r="C84" s="3"/>
      <c r="D84" s="3"/>
      <c r="E84" s="3"/>
      <c r="F84" s="3"/>
      <c r="G84" s="3"/>
      <c r="H84" s="3"/>
      <c r="I84" s="3"/>
    </row>
    <row r="85" spans="1:11" x14ac:dyDescent="0.25">
      <c r="A85" s="2" t="s">
        <v>92</v>
      </c>
      <c r="B85" s="3"/>
      <c r="C85" s="3"/>
      <c r="D85" s="3"/>
      <c r="E85" s="3"/>
      <c r="F85" s="3"/>
      <c r="G85" s="3"/>
      <c r="H85" s="3">
        <v>0</v>
      </c>
      <c r="I85" s="3">
        <v>0</v>
      </c>
    </row>
    <row r="86" spans="1:11" x14ac:dyDescent="0.25">
      <c r="A86" s="2" t="s">
        <v>93</v>
      </c>
      <c r="B86" s="3"/>
      <c r="C86" s="3"/>
      <c r="D86" s="3"/>
      <c r="E86" s="3"/>
      <c r="F86" s="3"/>
      <c r="G86" s="3"/>
      <c r="H86" s="3">
        <v>-52</v>
      </c>
      <c r="I86" s="3">
        <v>15</v>
      </c>
      <c r="J86">
        <v>-4</v>
      </c>
      <c r="K86" s="3">
        <v>0</v>
      </c>
    </row>
    <row r="87" spans="1:11" x14ac:dyDescent="0.25">
      <c r="A87" s="2" t="s">
        <v>94</v>
      </c>
      <c r="B87" s="3"/>
      <c r="C87" s="3"/>
      <c r="D87" s="3"/>
      <c r="E87" s="3"/>
      <c r="F87" s="3"/>
      <c r="G87" s="3"/>
      <c r="H87" s="3">
        <v>-197</v>
      </c>
      <c r="I87" s="3">
        <v>0</v>
      </c>
      <c r="J87" s="3">
        <v>-500</v>
      </c>
      <c r="K87" s="3">
        <v>0</v>
      </c>
    </row>
    <row r="88" spans="1:11" x14ac:dyDescent="0.25">
      <c r="A88" s="2" t="s">
        <v>95</v>
      </c>
      <c r="B88" s="3"/>
      <c r="C88" s="3"/>
      <c r="D88" s="3"/>
      <c r="E88" s="3"/>
      <c r="F88" s="3"/>
      <c r="G88" s="3"/>
      <c r="H88" s="3">
        <v>1172</v>
      </c>
      <c r="I88" s="3">
        <v>1151</v>
      </c>
      <c r="J88">
        <v>651</v>
      </c>
      <c r="K88" s="3">
        <v>667</v>
      </c>
    </row>
    <row r="89" spans="1:11" x14ac:dyDescent="0.25">
      <c r="A89" s="2" t="s">
        <v>16</v>
      </c>
      <c r="B89" s="3"/>
      <c r="C89" s="3"/>
      <c r="D89" s="3"/>
      <c r="E89" s="3"/>
      <c r="F89" s="3"/>
      <c r="G89" s="3"/>
      <c r="H89" s="3">
        <v>-608</v>
      </c>
      <c r="I89" s="3">
        <v>-4014</v>
      </c>
      <c r="J89" s="3">
        <v>-5480</v>
      </c>
      <c r="K89" s="3">
        <v>-4250</v>
      </c>
    </row>
    <row r="90" spans="1:11" x14ac:dyDescent="0.25">
      <c r="A90" s="2" t="s">
        <v>96</v>
      </c>
      <c r="B90" s="3"/>
      <c r="C90" s="3"/>
      <c r="D90" s="3"/>
      <c r="E90" s="3"/>
      <c r="F90" s="3"/>
      <c r="G90" s="3"/>
      <c r="H90" s="3">
        <v>-1638</v>
      </c>
      <c r="I90" s="3">
        <v>-1837</v>
      </c>
      <c r="J90" s="3">
        <v>-2012</v>
      </c>
      <c r="K90" s="3">
        <v>-2169</v>
      </c>
    </row>
    <row r="91" spans="1:11" x14ac:dyDescent="0.25">
      <c r="A91" s="2" t="s">
        <v>97</v>
      </c>
      <c r="B91" s="3"/>
      <c r="C91" s="3"/>
      <c r="D91" s="3"/>
      <c r="E91" s="3"/>
      <c r="F91" s="3"/>
      <c r="G91" s="3"/>
      <c r="H91" s="3">
        <v>-136</v>
      </c>
      <c r="I91" s="3">
        <v>-151</v>
      </c>
      <c r="J91" s="3">
        <v>-102</v>
      </c>
      <c r="K91" s="3">
        <v>-136</v>
      </c>
    </row>
    <row r="92" spans="1:11" x14ac:dyDescent="0.25">
      <c r="A92" s="29" t="s">
        <v>98</v>
      </c>
      <c r="B92" s="28">
        <f t="shared" ref="B92:H92" si="14">+SUM(B85:B91)</f>
        <v>0</v>
      </c>
      <c r="C92" s="28">
        <f t="shared" si="14"/>
        <v>0</v>
      </c>
      <c r="D92" s="28">
        <f t="shared" si="14"/>
        <v>0</v>
      </c>
      <c r="E92" s="28">
        <f t="shared" si="14"/>
        <v>0</v>
      </c>
      <c r="F92" s="28">
        <f t="shared" si="14"/>
        <v>0</v>
      </c>
      <c r="G92" s="28">
        <f t="shared" si="14"/>
        <v>0</v>
      </c>
      <c r="H92" s="28">
        <f t="shared" si="14"/>
        <v>-1459</v>
      </c>
      <c r="I92" s="28">
        <f>+SUM(I85:I91)</f>
        <v>-4836</v>
      </c>
      <c r="J92" s="3">
        <v>-7447</v>
      </c>
      <c r="K92" s="3">
        <v>-5888</v>
      </c>
    </row>
    <row r="93" spans="1:11" x14ac:dyDescent="0.25">
      <c r="A93" s="2" t="s">
        <v>99</v>
      </c>
      <c r="B93" s="3"/>
      <c r="C93" s="3"/>
      <c r="D93" s="3"/>
      <c r="E93" s="3"/>
      <c r="F93" s="3"/>
      <c r="G93" s="3"/>
      <c r="H93" s="3">
        <v>143</v>
      </c>
      <c r="I93" s="3">
        <v>-143</v>
      </c>
      <c r="J93" s="3">
        <v>-91</v>
      </c>
      <c r="K93" s="3">
        <v>-16</v>
      </c>
    </row>
    <row r="94" spans="1:11" x14ac:dyDescent="0.25">
      <c r="A94" s="29" t="s">
        <v>100</v>
      </c>
      <c r="B94" s="28">
        <f t="shared" ref="B94:H94" si="15">+B76+B83+B92+B93</f>
        <v>0</v>
      </c>
      <c r="C94" s="28">
        <f t="shared" si="15"/>
        <v>0</v>
      </c>
      <c r="D94" s="28">
        <f t="shared" si="15"/>
        <v>0</v>
      </c>
      <c r="E94" s="28">
        <f t="shared" si="15"/>
        <v>0</v>
      </c>
      <c r="F94" s="28">
        <f t="shared" si="15"/>
        <v>0</v>
      </c>
      <c r="G94" s="28">
        <f t="shared" si="15"/>
        <v>0</v>
      </c>
      <c r="H94" s="28">
        <f t="shared" si="15"/>
        <v>1541</v>
      </c>
      <c r="I94" s="28">
        <f>+I76+I83+I92+I93</f>
        <v>-1315</v>
      </c>
      <c r="J94" s="3">
        <v>-1133</v>
      </c>
      <c r="K94" s="3">
        <v>2419</v>
      </c>
    </row>
    <row r="95" spans="1:11" x14ac:dyDescent="0.25">
      <c r="A95" t="s">
        <v>101</v>
      </c>
      <c r="B95" s="3"/>
      <c r="C95" s="3"/>
      <c r="D95" s="3"/>
      <c r="E95" s="3"/>
      <c r="F95" s="3"/>
      <c r="G95" s="3"/>
      <c r="H95" s="3">
        <v>8348</v>
      </c>
      <c r="I95" s="3">
        <f>+H96</f>
        <v>9889</v>
      </c>
      <c r="J95" s="3">
        <v>8574</v>
      </c>
      <c r="K95" s="3">
        <v>7441</v>
      </c>
    </row>
    <row r="96" spans="1:11" ht="15.75" thickBot="1" x14ac:dyDescent="0.3">
      <c r="A96" s="6" t="s">
        <v>102</v>
      </c>
      <c r="B96" s="7"/>
      <c r="C96" s="7"/>
      <c r="D96" s="7"/>
      <c r="E96" s="7"/>
      <c r="F96" s="7"/>
      <c r="G96" s="7"/>
      <c r="H96" s="7">
        <f>+H94+H95</f>
        <v>9889</v>
      </c>
      <c r="I96" s="7">
        <f>+I94+I95</f>
        <v>8574</v>
      </c>
      <c r="J96" s="9">
        <v>7441</v>
      </c>
      <c r="K96" s="9">
        <v>9860</v>
      </c>
    </row>
    <row r="97" spans="1:12" s="12" customFormat="1" ht="15.75" thickTop="1" x14ac:dyDescent="0.25">
      <c r="A97" s="12" t="s">
        <v>19</v>
      </c>
      <c r="B97" s="13">
        <f t="shared" ref="B97:K97" si="16">+B96-B25</f>
        <v>0</v>
      </c>
      <c r="C97" s="13">
        <f t="shared" si="16"/>
        <v>0</v>
      </c>
      <c r="D97" s="13">
        <f t="shared" si="16"/>
        <v>0</v>
      </c>
      <c r="E97" s="13">
        <f t="shared" si="16"/>
        <v>0</v>
      </c>
      <c r="F97" s="13">
        <f t="shared" si="16"/>
        <v>0</v>
      </c>
      <c r="G97" s="13">
        <f t="shared" si="16"/>
        <v>0</v>
      </c>
      <c r="H97" s="13">
        <f t="shared" si="16"/>
        <v>0</v>
      </c>
      <c r="I97" s="13">
        <f t="shared" si="16"/>
        <v>0</v>
      </c>
      <c r="J97" s="13">
        <f t="shared" si="16"/>
        <v>0</v>
      </c>
      <c r="K97" s="13">
        <f t="shared" si="16"/>
        <v>0</v>
      </c>
    </row>
    <row r="98" spans="1:12" x14ac:dyDescent="0.25">
      <c r="A98" t="s">
        <v>103</v>
      </c>
      <c r="B98" s="3"/>
      <c r="C98" s="3"/>
      <c r="D98" s="3"/>
      <c r="E98" s="3"/>
      <c r="F98" s="3"/>
      <c r="G98" s="3"/>
      <c r="H98" s="3"/>
      <c r="I98" s="3"/>
      <c r="L98" s="34"/>
    </row>
    <row r="99" spans="1:12" x14ac:dyDescent="0.25">
      <c r="A99" s="2" t="s">
        <v>17</v>
      </c>
      <c r="B99" s="3"/>
      <c r="C99" s="3"/>
      <c r="D99" s="3"/>
      <c r="E99" s="3"/>
      <c r="F99" s="3"/>
      <c r="G99" s="3"/>
      <c r="H99" s="3"/>
      <c r="I99" s="3"/>
    </row>
    <row r="100" spans="1:12" x14ac:dyDescent="0.25">
      <c r="A100" s="11" t="s">
        <v>104</v>
      </c>
      <c r="B100" s="3"/>
      <c r="C100" s="3"/>
      <c r="D100" s="3"/>
      <c r="E100" s="3"/>
      <c r="F100" s="3"/>
      <c r="G100" s="3"/>
      <c r="H100" s="3">
        <v>293</v>
      </c>
      <c r="I100" s="3">
        <v>290</v>
      </c>
      <c r="J100">
        <v>347</v>
      </c>
      <c r="K100" s="3">
        <v>381</v>
      </c>
    </row>
    <row r="101" spans="1:12" x14ac:dyDescent="0.25">
      <c r="A101" s="11" t="s">
        <v>18</v>
      </c>
      <c r="B101" s="3"/>
      <c r="C101" s="3"/>
      <c r="D101" s="3"/>
      <c r="E101" s="3"/>
      <c r="F101" s="3"/>
      <c r="G101" s="3"/>
      <c r="H101" s="3">
        <v>1177</v>
      </c>
      <c r="I101" s="3">
        <v>1231</v>
      </c>
      <c r="J101" s="3">
        <v>1517</v>
      </c>
      <c r="K101" s="3">
        <v>1299</v>
      </c>
    </row>
    <row r="102" spans="1:12" x14ac:dyDescent="0.25">
      <c r="A102" s="11" t="s">
        <v>105</v>
      </c>
      <c r="B102" s="3"/>
      <c r="C102" s="3"/>
      <c r="D102" s="3"/>
      <c r="E102" s="3"/>
      <c r="F102" s="3"/>
      <c r="G102" s="3"/>
      <c r="H102" s="3">
        <v>179</v>
      </c>
      <c r="I102" s="3">
        <v>160</v>
      </c>
      <c r="J102">
        <v>211</v>
      </c>
      <c r="K102" s="3">
        <v>160</v>
      </c>
    </row>
    <row r="103" spans="1:12" x14ac:dyDescent="0.25">
      <c r="A103" s="11" t="s">
        <v>106</v>
      </c>
      <c r="B103" s="3"/>
      <c r="C103" s="3"/>
      <c r="D103" s="3"/>
      <c r="E103" s="3"/>
      <c r="F103" s="3"/>
      <c r="G103" s="3"/>
      <c r="H103" s="3">
        <v>438</v>
      </c>
      <c r="I103" s="3">
        <v>480</v>
      </c>
      <c r="J103">
        <v>524</v>
      </c>
      <c r="K103" s="3">
        <v>558</v>
      </c>
    </row>
    <row r="105" spans="1:12" x14ac:dyDescent="0.25">
      <c r="A105" s="14" t="s">
        <v>109</v>
      </c>
      <c r="B105" s="14"/>
      <c r="C105" s="14"/>
      <c r="D105" s="14"/>
      <c r="E105" s="14"/>
      <c r="F105" s="14"/>
      <c r="G105" s="14"/>
      <c r="H105" s="14"/>
      <c r="I105" s="14"/>
    </row>
    <row r="106" spans="1:12" x14ac:dyDescent="0.25">
      <c r="A106" s="30" t="s">
        <v>119</v>
      </c>
      <c r="B106" s="3"/>
      <c r="C106" s="3"/>
      <c r="D106" s="3"/>
      <c r="E106" s="3"/>
      <c r="F106" s="3"/>
      <c r="G106" s="3"/>
      <c r="H106" s="3"/>
      <c r="I106" s="3"/>
    </row>
    <row r="107" spans="1:12" x14ac:dyDescent="0.25">
      <c r="A107" s="2" t="s">
        <v>110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c r="J107" s="8">
        <v>21608</v>
      </c>
      <c r="K107" s="8">
        <v>21396</v>
      </c>
    </row>
    <row r="108" spans="1:12" x14ac:dyDescent="0.25">
      <c r="A108" s="11" t="s">
        <v>123</v>
      </c>
      <c r="H108" s="8">
        <v>11644</v>
      </c>
      <c r="I108" s="8">
        <v>12228</v>
      </c>
    </row>
    <row r="109" spans="1:12" x14ac:dyDescent="0.25">
      <c r="A109" s="11" t="s">
        <v>124</v>
      </c>
      <c r="H109" s="8">
        <v>5028</v>
      </c>
      <c r="I109" s="8">
        <v>5492</v>
      </c>
    </row>
    <row r="110" spans="1:12" x14ac:dyDescent="0.25">
      <c r="A110" s="11" t="s">
        <v>125</v>
      </c>
      <c r="H110">
        <v>507</v>
      </c>
      <c r="I110">
        <v>633</v>
      </c>
    </row>
    <row r="111" spans="1:12" x14ac:dyDescent="0.25">
      <c r="A111" s="2" t="s">
        <v>111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c r="J111" s="8">
        <v>13418</v>
      </c>
      <c r="K111" s="8">
        <v>13607</v>
      </c>
    </row>
    <row r="112" spans="1:12" x14ac:dyDescent="0.25">
      <c r="A112" s="11" t="s">
        <v>123</v>
      </c>
      <c r="H112" s="8">
        <v>6970</v>
      </c>
      <c r="I112" s="8">
        <v>7388</v>
      </c>
    </row>
    <row r="113" spans="1:11" x14ac:dyDescent="0.25">
      <c r="A113" s="11" t="s">
        <v>124</v>
      </c>
      <c r="H113" s="8">
        <v>3996</v>
      </c>
      <c r="I113" s="8">
        <v>4527</v>
      </c>
    </row>
    <row r="114" spans="1:11" x14ac:dyDescent="0.25">
      <c r="A114" s="11" t="s">
        <v>125</v>
      </c>
      <c r="H114">
        <v>490</v>
      </c>
      <c r="I114">
        <v>564</v>
      </c>
    </row>
    <row r="115" spans="1:11" x14ac:dyDescent="0.25">
      <c r="A115" s="2" t="s">
        <v>112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c r="J115" s="8">
        <v>7248</v>
      </c>
      <c r="K115" s="8">
        <v>7545</v>
      </c>
    </row>
    <row r="116" spans="1:11" x14ac:dyDescent="0.25">
      <c r="A116" s="11" t="s">
        <v>123</v>
      </c>
      <c r="H116" s="8">
        <v>5748</v>
      </c>
      <c r="I116" s="8">
        <v>5416</v>
      </c>
    </row>
    <row r="117" spans="1:11" x14ac:dyDescent="0.25">
      <c r="A117" s="11" t="s">
        <v>124</v>
      </c>
      <c r="H117" s="8">
        <v>2347</v>
      </c>
      <c r="I117" s="8">
        <v>1938</v>
      </c>
    </row>
    <row r="118" spans="1:11" x14ac:dyDescent="0.25">
      <c r="A118" s="11" t="s">
        <v>125</v>
      </c>
      <c r="H118">
        <v>195</v>
      </c>
      <c r="I118">
        <v>193</v>
      </c>
    </row>
    <row r="119" spans="1:11" x14ac:dyDescent="0.25">
      <c r="A119" s="2" t="s">
        <v>116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c r="J119" s="8">
        <v>6431</v>
      </c>
      <c r="K119" s="8">
        <v>6729</v>
      </c>
    </row>
    <row r="120" spans="1:11" x14ac:dyDescent="0.25">
      <c r="A120" s="11" t="s">
        <v>123</v>
      </c>
      <c r="H120" s="8">
        <v>3659</v>
      </c>
      <c r="I120" s="8">
        <v>4111</v>
      </c>
    </row>
    <row r="121" spans="1:11" x14ac:dyDescent="0.25">
      <c r="A121" s="11" t="s">
        <v>124</v>
      </c>
      <c r="H121" s="8">
        <v>1494</v>
      </c>
      <c r="I121" s="8">
        <v>1610</v>
      </c>
    </row>
    <row r="122" spans="1:11" x14ac:dyDescent="0.25">
      <c r="A122" s="11" t="s">
        <v>125</v>
      </c>
      <c r="H122">
        <v>190</v>
      </c>
      <c r="I122">
        <v>234</v>
      </c>
    </row>
    <row r="123" spans="1:11" x14ac:dyDescent="0.25">
      <c r="A123" s="2" t="s">
        <v>117</v>
      </c>
      <c r="B123" s="3"/>
      <c r="C123" s="3"/>
      <c r="D123" s="3"/>
      <c r="E123" s="3"/>
      <c r="F123" s="3"/>
      <c r="G123" s="3"/>
      <c r="H123" s="3">
        <v>25</v>
      </c>
      <c r="I123" s="3">
        <v>102</v>
      </c>
      <c r="J123">
        <v>58</v>
      </c>
      <c r="K123" s="3">
        <v>45</v>
      </c>
    </row>
    <row r="124" spans="1:11" x14ac:dyDescent="0.25">
      <c r="A124" s="4" t="s">
        <v>113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c r="J124" s="31">
        <v>48763</v>
      </c>
      <c r="K124" s="31">
        <v>49322</v>
      </c>
    </row>
    <row r="125" spans="1:11" x14ac:dyDescent="0.25">
      <c r="A125" s="2" t="s">
        <v>114</v>
      </c>
      <c r="B125" s="3"/>
      <c r="C125" s="3"/>
      <c r="D125" s="3"/>
      <c r="E125" s="3"/>
      <c r="F125" s="3"/>
      <c r="G125" s="3"/>
      <c r="H125" s="3">
        <v>2205</v>
      </c>
      <c r="I125" s="3">
        <v>2346</v>
      </c>
      <c r="J125" s="8">
        <v>2427</v>
      </c>
      <c r="K125" s="8">
        <v>2082</v>
      </c>
    </row>
    <row r="126" spans="1:11" x14ac:dyDescent="0.25">
      <c r="A126" s="2" t="s">
        <v>118</v>
      </c>
      <c r="B126" s="3"/>
      <c r="C126" s="3"/>
      <c r="D126" s="3"/>
      <c r="E126" s="3"/>
      <c r="F126" s="3"/>
      <c r="G126" s="3"/>
      <c r="H126" s="3">
        <v>40</v>
      </c>
      <c r="I126" s="3">
        <v>-72</v>
      </c>
      <c r="J126">
        <v>27</v>
      </c>
      <c r="K126" s="3">
        <v>-42</v>
      </c>
    </row>
    <row r="127" spans="1:11" ht="15.75" thickBot="1" x14ac:dyDescent="0.3">
      <c r="A127" s="6" t="s">
        <v>115</v>
      </c>
      <c r="B127" s="7">
        <f t="shared" ref="B127:H127" si="40">+SUM(B124:B126)</f>
        <v>0</v>
      </c>
      <c r="C127" s="7">
        <f t="shared" si="40"/>
        <v>0</v>
      </c>
      <c r="D127" s="7">
        <f t="shared" si="40"/>
        <v>0</v>
      </c>
      <c r="E127" s="7">
        <f t="shared" si="40"/>
        <v>0</v>
      </c>
      <c r="F127" s="7">
        <f t="shared" si="40"/>
        <v>0</v>
      </c>
      <c r="G127" s="7">
        <f t="shared" si="40"/>
        <v>0</v>
      </c>
      <c r="H127" s="7">
        <f t="shared" si="40"/>
        <v>44538</v>
      </c>
      <c r="I127" s="7">
        <f>+SUM(I124:I126)</f>
        <v>46710</v>
      </c>
      <c r="J127" s="31">
        <v>51217</v>
      </c>
      <c r="K127" s="31">
        <v>51362</v>
      </c>
    </row>
    <row r="128" spans="1:11" s="12" customFormat="1" ht="15.75" thickTop="1" x14ac:dyDescent="0.25">
      <c r="A128" s="12" t="s">
        <v>121</v>
      </c>
      <c r="B128" s="13">
        <f t="shared" ref="B128:K128" si="41">+B127-B2</f>
        <v>0</v>
      </c>
      <c r="C128" s="13">
        <f t="shared" si="41"/>
        <v>0</v>
      </c>
      <c r="D128" s="13">
        <f t="shared" si="41"/>
        <v>0</v>
      </c>
      <c r="E128" s="13">
        <f t="shared" si="41"/>
        <v>0</v>
      </c>
      <c r="F128" s="13">
        <f t="shared" si="41"/>
        <v>0</v>
      </c>
      <c r="G128" s="13">
        <f t="shared" si="41"/>
        <v>0</v>
      </c>
      <c r="H128" s="13">
        <f t="shared" si="41"/>
        <v>0</v>
      </c>
      <c r="I128" s="13">
        <f t="shared" si="41"/>
        <v>0</v>
      </c>
      <c r="J128" s="13">
        <f t="shared" si="41"/>
        <v>0</v>
      </c>
      <c r="K128" s="13">
        <f t="shared" si="41"/>
        <v>0</v>
      </c>
    </row>
    <row r="129" spans="1:11" x14ac:dyDescent="0.25">
      <c r="A129" s="1" t="s">
        <v>120</v>
      </c>
    </row>
    <row r="130" spans="1:11" x14ac:dyDescent="0.25">
      <c r="A130" s="2" t="s">
        <v>110</v>
      </c>
      <c r="B130" s="3"/>
      <c r="C130" s="3"/>
      <c r="D130" s="3"/>
      <c r="E130" s="3"/>
      <c r="F130" s="3"/>
      <c r="G130" s="3"/>
      <c r="H130" s="3">
        <v>5089</v>
      </c>
      <c r="I130" s="3">
        <v>5114</v>
      </c>
      <c r="J130" s="8">
        <v>5454</v>
      </c>
      <c r="K130" s="8">
        <v>5822</v>
      </c>
    </row>
    <row r="131" spans="1:11" x14ac:dyDescent="0.25">
      <c r="A131" s="2" t="s">
        <v>111</v>
      </c>
      <c r="B131" s="3"/>
      <c r="C131" s="3"/>
      <c r="D131" s="3"/>
      <c r="E131" s="3"/>
      <c r="F131" s="3"/>
      <c r="G131" s="3"/>
      <c r="H131" s="3">
        <v>2435</v>
      </c>
      <c r="I131" s="3">
        <v>3293</v>
      </c>
      <c r="J131" s="8">
        <v>3531</v>
      </c>
      <c r="K131" s="3">
        <v>3388</v>
      </c>
    </row>
    <row r="132" spans="1:11" x14ac:dyDescent="0.25">
      <c r="A132" s="2" t="s">
        <v>112</v>
      </c>
      <c r="B132" s="3"/>
      <c r="C132" s="3"/>
      <c r="D132" s="3"/>
      <c r="E132" s="3"/>
      <c r="F132" s="3"/>
      <c r="G132" s="3"/>
      <c r="H132" s="3">
        <v>3243</v>
      </c>
      <c r="I132" s="3">
        <v>2365</v>
      </c>
      <c r="J132" s="8">
        <v>2283</v>
      </c>
      <c r="K132" s="8">
        <v>2309</v>
      </c>
    </row>
    <row r="133" spans="1:11" x14ac:dyDescent="0.25">
      <c r="A133" s="2" t="s">
        <v>116</v>
      </c>
      <c r="B133" s="3"/>
      <c r="C133" s="3"/>
      <c r="D133" s="3"/>
      <c r="E133" s="3"/>
      <c r="F133" s="3"/>
      <c r="G133" s="3"/>
      <c r="H133" s="3">
        <v>1530</v>
      </c>
      <c r="I133" s="3">
        <v>1896</v>
      </c>
      <c r="J133" s="8">
        <v>1932</v>
      </c>
      <c r="K133" s="8">
        <v>1885</v>
      </c>
    </row>
    <row r="134" spans="1:11" x14ac:dyDescent="0.25">
      <c r="A134" s="2" t="s">
        <v>117</v>
      </c>
      <c r="B134" s="3"/>
      <c r="C134" s="3"/>
      <c r="D134" s="3"/>
      <c r="E134" s="3"/>
      <c r="F134" s="3"/>
      <c r="G134" s="3"/>
      <c r="H134" s="3">
        <v>-3656</v>
      </c>
      <c r="I134" s="3">
        <v>-4262</v>
      </c>
      <c r="J134" s="3">
        <v>-4841</v>
      </c>
      <c r="K134" s="3">
        <v>-4720</v>
      </c>
    </row>
    <row r="135" spans="1:11" x14ac:dyDescent="0.25">
      <c r="A135" s="4" t="s">
        <v>113</v>
      </c>
      <c r="B135" s="5">
        <f t="shared" ref="B135:K135" si="42">+SUM(B130:B134)</f>
        <v>0</v>
      </c>
      <c r="C135" s="5">
        <f t="shared" si="42"/>
        <v>0</v>
      </c>
      <c r="D135" s="5">
        <f t="shared" si="42"/>
        <v>0</v>
      </c>
      <c r="E135" s="5">
        <f t="shared" si="42"/>
        <v>0</v>
      </c>
      <c r="F135" s="5">
        <f t="shared" si="42"/>
        <v>0</v>
      </c>
      <c r="G135" s="5">
        <f t="shared" si="42"/>
        <v>0</v>
      </c>
      <c r="H135" s="5">
        <f t="shared" si="42"/>
        <v>8641</v>
      </c>
      <c r="I135" s="5">
        <f t="shared" si="42"/>
        <v>8406</v>
      </c>
      <c r="J135" s="5">
        <f t="shared" si="42"/>
        <v>8359</v>
      </c>
      <c r="K135" s="5">
        <f t="shared" si="42"/>
        <v>8684</v>
      </c>
    </row>
    <row r="136" spans="1:11" x14ac:dyDescent="0.25">
      <c r="A136" s="2" t="s">
        <v>114</v>
      </c>
      <c r="B136" s="3"/>
      <c r="C136" s="3"/>
      <c r="D136" s="3"/>
      <c r="E136" s="3"/>
      <c r="F136" s="3"/>
      <c r="G136" s="3"/>
      <c r="H136" s="3">
        <v>543</v>
      </c>
      <c r="I136" s="3">
        <v>669</v>
      </c>
      <c r="J136" s="8">
        <v>676</v>
      </c>
      <c r="K136" s="3">
        <v>474</v>
      </c>
    </row>
    <row r="137" spans="1:11" x14ac:dyDescent="0.25">
      <c r="A137" s="2" t="s">
        <v>118</v>
      </c>
      <c r="B137" s="3"/>
      <c r="C137" s="3"/>
      <c r="D137" s="3"/>
      <c r="E137" s="3"/>
      <c r="F137" s="3"/>
      <c r="G137" s="3"/>
      <c r="H137" s="3">
        <v>-2261</v>
      </c>
      <c r="I137" s="3">
        <v>-2219</v>
      </c>
      <c r="J137" s="3">
        <v>-2840</v>
      </c>
      <c r="K137" s="3">
        <v>-2619</v>
      </c>
    </row>
    <row r="138" spans="1:11" ht="15.75" thickBot="1" x14ac:dyDescent="0.3">
      <c r="A138" s="6" t="s">
        <v>122</v>
      </c>
      <c r="B138" s="7">
        <f>+SUM(B135:B137)</f>
        <v>0</v>
      </c>
      <c r="C138" s="7">
        <f>+SUM(C135:C137)</f>
        <v>0</v>
      </c>
      <c r="D138" s="7">
        <f>+SUM(D135:D137)</f>
        <v>0</v>
      </c>
      <c r="E138" s="7">
        <f>+SUM(E135:E137)</f>
        <v>0</v>
      </c>
      <c r="F138" s="7">
        <f>+SUM(F135:F137)</f>
        <v>0</v>
      </c>
      <c r="G138" s="7">
        <f>+SUM(G135:G137)</f>
        <v>0</v>
      </c>
      <c r="H138" s="7">
        <f>+SUM(H135:H137)</f>
        <v>6923</v>
      </c>
      <c r="I138" s="7">
        <f>+SUM(I135:I137)</f>
        <v>6856</v>
      </c>
      <c r="J138" s="7">
        <f>+SUM(J135:J137)</f>
        <v>6195</v>
      </c>
      <c r="K138" s="7">
        <f>+SUM(K135:K137)</f>
        <v>6539</v>
      </c>
    </row>
    <row r="139" spans="1:11" s="12" customFormat="1" ht="15.75" thickTop="1" x14ac:dyDescent="0.25">
      <c r="A139" s="12" t="s">
        <v>121</v>
      </c>
      <c r="B139" s="13">
        <f>+B138-B10-B8</f>
        <v>0</v>
      </c>
      <c r="C139" s="13">
        <f>+C138-C10-C8</f>
        <v>0</v>
      </c>
      <c r="D139" s="13">
        <f>+D138-D10-D8</f>
        <v>0</v>
      </c>
      <c r="E139" s="13">
        <f>+E138-E10-E8</f>
        <v>0</v>
      </c>
      <c r="F139" s="13">
        <f>+F138-F10-F8</f>
        <v>0</v>
      </c>
      <c r="G139" s="13">
        <f>+G138-G10-G8</f>
        <v>0</v>
      </c>
      <c r="H139" s="13">
        <f>+H138-H10-H8</f>
        <v>0</v>
      </c>
      <c r="I139" s="13">
        <f t="shared" ref="I139:K139" si="43">+I138-I10-I8</f>
        <v>0</v>
      </c>
      <c r="J139" s="13">
        <f t="shared" si="43"/>
        <v>0</v>
      </c>
      <c r="K139" s="13">
        <f t="shared" si="43"/>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kehinde Alegu</cp:lastModifiedBy>
  <dcterms:created xsi:type="dcterms:W3CDTF">2020-05-20T17:26:08Z</dcterms:created>
  <dcterms:modified xsi:type="dcterms:W3CDTF">2025-02-22T22:29:40Z</dcterms:modified>
</cp:coreProperties>
</file>