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Historicals" sheetId="2" r:id="rId5"/>
  </sheets>
  <definedNames/>
  <calcPr/>
  <extLst>
    <ext uri="GoogleSheetsCustomDataVersion2">
      <go:sheetsCustomData xmlns:go="http://customooxmlschemas.google.com/" r:id="rId6" roundtripDataChecksum="cjcJPmAfQ0H4LjAAkwxAGio8UKisaGD7VkPg4dVPG2c="/>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3">
      <text>
        <t xml:space="preserve">======
ID#AAABfdHCPmQ
Dell    (2025-03-07 15:29:23)
Kept as balancing figure, since the reported segmental breakdowns and the cahsflow numbers have a small difference which cannot be traced back.</t>
      </text>
    </comment>
  </commentList>
  <extLst>
    <ext uri="GoogleSheetsCustomDataVersion2">
      <go:sheetsCustomData xmlns:go="http://customooxmlschemas.google.com/" r:id="rId1" roundtripDataSignature="AMtx7mihhzd3B2fTcNd9G2zf0MKKOpEwaw=="/>
    </ext>
  </extLst>
</comments>
</file>

<file path=xl/sharedStrings.xml><?xml version="1.0" encoding="utf-8"?>
<sst xmlns="http://schemas.openxmlformats.org/spreadsheetml/2006/main" count="208" uniqueCount="135">
  <si>
    <t>Notes</t>
  </si>
  <si>
    <t>Up on the completion of the historical in the company reported format, we now move on to understanding the components that drive the company's segmental revenues  and cost line items.</t>
  </si>
  <si>
    <t>This would allow us to rearrange and summarize data in a manner that allows us to analyze historical trends and industry metrics based on which we would be forecasting the future trends.</t>
  </si>
  <si>
    <t>Instructions</t>
  </si>
  <si>
    <t>Fill in additional schedules and breakdowns following the examples</t>
  </si>
  <si>
    <t>Complete the segmental revenue breakdowns in the Income Statements Sheet in accordance to the example provided with all the calculations</t>
  </si>
  <si>
    <t>If there are new line items mentioned in the older reports, feel free to insert new rows for them, however ensure that these rows are taken in to account for the formulas</t>
  </si>
  <si>
    <t>Submission time is 4 days from the day the task was given to you</t>
  </si>
  <si>
    <r>
      <rPr>
        <rFont val="Calibri"/>
        <b/>
        <color theme="0"/>
        <sz val="16.0"/>
      </rPr>
      <t>NIKE, INC.</t>
    </r>
    <r>
      <rPr>
        <rFont val="Calibri"/>
        <b/>
        <color theme="0"/>
        <sz val="20.0"/>
      </rPr>
      <t xml:space="preserve">
</t>
    </r>
    <r>
      <rPr>
        <rFont val="Calibri"/>
        <b val="0"/>
        <color theme="0"/>
        <sz val="11.0"/>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</si>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</sst>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_);_(* \(#,##0\);_(* &quot;-&quot;??_);_(@_)"/>
    <numFmt numFmtId="165" formatCode="0.0%"/>
  </numFmts>
  <fonts count="10">
    <font>
      <sz val="11.0"/>
      <color theme="1"/>
      <name val="Calibri"/>
      <scheme val="minor"/>
    </font>
    <font>
      <b/>
      <sz val="18.0"/>
      <color theme="0"/>
      <name val="Calibri"/>
    </font>
    <font>
      <sz val="11.0"/>
      <color theme="1"/>
      <name val="Calibri"/>
    </font>
    <font>
      <b/>
      <sz val="20.0"/>
      <color theme="0"/>
      <name val="Calibri"/>
    </font>
    <font>
      <b/>
      <sz val="11.0"/>
      <color theme="0"/>
      <name val="Calibri"/>
    </font>
    <font>
      <color theme="1"/>
      <name val="Calibri"/>
      <scheme val="minor"/>
    </font>
    <font>
      <b/>
      <sz val="11.0"/>
      <color theme="1"/>
      <name val="Calibri"/>
    </font>
    <font>
      <b/>
      <sz val="11.0"/>
      <color rgb="FFFF0000"/>
      <name val="Calibri"/>
    </font>
    <font>
      <b/>
      <i/>
      <sz val="10.0"/>
      <color theme="1"/>
      <name val="Calibri"/>
    </font>
    <font>
      <i/>
      <sz val="10.0"/>
      <color theme="1"/>
      <name val="Calibri"/>
    </font>
  </fonts>
  <fills count="4">
    <fill>
      <patternFill patternType="none"/>
    </fill>
    <fill>
      <patternFill patternType="lightGray"/>
    </fill>
    <fill>
      <patternFill patternType="solid">
        <fgColor rgb="FF002060"/>
        <bgColor rgb="FF002060"/>
      </patternFill>
    </fill>
    <fill>
      <patternFill patternType="solid">
        <fgColor rgb="FFADB9CA"/>
        <bgColor rgb="FFADB9CA"/>
      </patternFill>
    </fill>
  </fills>
  <borders count="6">
    <border/>
    <border>
      <left/>
      <right/>
      <top/>
      <bottom/>
    </border>
    <border>
      <bottom style="thin">
        <color rgb="FF000000"/>
      </bottom>
    </border>
    <border>
      <top style="thin">
        <color rgb="FF000000"/>
      </top>
    </border>
    <border>
      <top style="thin">
        <color rgb="FF000000"/>
      </top>
      <bottom style="double">
        <color rgb="FF000000"/>
      </bottom>
    </border>
    <border>
      <top style="thin">
        <color rgb="FF000000"/>
      </top>
      <bottom style="thin">
        <color rgb="FF000000"/>
      </bottom>
    </border>
  </borders>
  <cellStyleXfs count="1">
    <xf borderId="0" fillId="0" fontId="0" numFmtId="0" applyAlignment="1" applyFont="1"/>
  </cellStyleXfs>
  <cellXfs count="43">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0" fillId="0" fontId="2" numFmtId="0" xfId="0" applyAlignment="1" applyFont="1">
      <alignment horizontal="left" shrinkToFit="0" wrapText="1"/>
    </xf>
    <xf borderId="0" fillId="0" fontId="2" numFmtId="0" xfId="0" applyAlignment="1" applyFont="1">
      <alignment shrinkToFit="0" wrapText="1"/>
    </xf>
    <xf borderId="0" fillId="0" fontId="2" numFmtId="0" xfId="0" applyFont="1"/>
    <xf borderId="1" fillId="2" fontId="3" numFmtId="0" xfId="0" applyAlignment="1" applyBorder="1" applyFont="1">
      <alignment shrinkToFit="0" vertical="center" wrapText="1"/>
    </xf>
    <xf borderId="1" fillId="2" fontId="4" numFmtId="0" xfId="0" applyAlignment="1" applyBorder="1" applyFont="1">
      <alignment horizontal="right"/>
    </xf>
    <xf borderId="0" fillId="0" fontId="5" numFmtId="0" xfId="0" applyFont="1"/>
    <xf borderId="0" fillId="0" fontId="2" numFmtId="164" xfId="0" applyAlignment="1" applyFont="1" applyNumberFormat="1">
      <alignment readingOrder="0"/>
    </xf>
    <xf borderId="0" fillId="0" fontId="2" numFmtId="164" xfId="0" applyFont="1" applyNumberFormat="1"/>
    <xf borderId="2" fillId="0" fontId="2" numFmtId="0" xfId="0" applyBorder="1" applyFont="1"/>
    <xf borderId="2" fillId="0" fontId="2" numFmtId="164" xfId="0" applyAlignment="1" applyBorder="1" applyFont="1" applyNumberFormat="1">
      <alignment readingOrder="0"/>
    </xf>
    <xf borderId="2" fillId="0" fontId="2" numFmtId="164" xfId="0" applyBorder="1" applyFont="1" applyNumberFormat="1"/>
    <xf borderId="0" fillId="0" fontId="6" numFmtId="0" xfId="0" applyFont="1"/>
    <xf borderId="0" fillId="0" fontId="6" numFmtId="164" xfId="0" applyFont="1" applyNumberFormat="1"/>
    <xf borderId="0" fillId="0" fontId="2" numFmtId="0" xfId="0" applyAlignment="1" applyFont="1">
      <alignment horizontal="left"/>
    </xf>
    <xf borderId="3" fillId="0" fontId="2" numFmtId="0" xfId="0" applyAlignment="1" applyBorder="1" applyFont="1">
      <alignment horizontal="left"/>
    </xf>
    <xf borderId="3" fillId="0" fontId="2" numFmtId="164" xfId="0" applyAlignment="1" applyBorder="1" applyFont="1" applyNumberFormat="1">
      <alignment readingOrder="0"/>
    </xf>
    <xf borderId="3" fillId="0" fontId="2" numFmtId="164" xfId="0" applyBorder="1" applyFont="1" applyNumberFormat="1"/>
    <xf borderId="3" fillId="0" fontId="6" numFmtId="0" xfId="0" applyBorder="1" applyFont="1"/>
    <xf borderId="3" fillId="0" fontId="6" numFmtId="164" xfId="0" applyBorder="1" applyFont="1" applyNumberFormat="1"/>
    <xf borderId="4" fillId="0" fontId="6" numFmtId="0" xfId="0" applyBorder="1" applyFont="1"/>
    <xf borderId="4" fillId="0" fontId="6" numFmtId="164" xfId="0" applyBorder="1" applyFont="1" applyNumberFormat="1"/>
    <xf borderId="0" fillId="0" fontId="2" numFmtId="3" xfId="0" applyFont="1" applyNumberFormat="1"/>
    <xf borderId="0" fillId="0" fontId="7" numFmtId="0" xfId="0" applyFont="1"/>
    <xf borderId="0" fillId="0" fontId="7" numFmtId="164" xfId="0" applyFont="1" applyNumberFormat="1"/>
    <xf borderId="1" fillId="3" fontId="6" numFmtId="0" xfId="0" applyAlignment="1" applyBorder="1" applyFill="1" applyFont="1">
      <alignment horizontal="center"/>
    </xf>
    <xf borderId="0" fillId="0" fontId="6" numFmtId="0" xfId="0" applyAlignment="1" applyFont="1">
      <alignment horizontal="left"/>
    </xf>
    <xf borderId="3" fillId="0" fontId="6" numFmtId="164" xfId="0" applyAlignment="1" applyBorder="1" applyFont="1" applyNumberFormat="1">
      <alignment readingOrder="0"/>
    </xf>
    <xf borderId="5" fillId="0" fontId="6" numFmtId="0" xfId="0" applyAlignment="1" applyBorder="1" applyFont="1">
      <alignment horizontal="left"/>
    </xf>
    <xf borderId="5" fillId="0" fontId="6" numFmtId="164" xfId="0" applyAlignment="1" applyBorder="1" applyFont="1" applyNumberFormat="1">
      <alignment readingOrder="0"/>
    </xf>
    <xf borderId="5" fillId="0" fontId="6" numFmtId="164" xfId="0" applyBorder="1" applyFont="1" applyNumberFormat="1"/>
    <xf borderId="5" fillId="0" fontId="6" numFmtId="0" xfId="0" applyBorder="1" applyFont="1"/>
    <xf borderId="5" fillId="0" fontId="2" numFmtId="164" xfId="0" applyAlignment="1" applyBorder="1" applyFont="1" applyNumberFormat="1">
      <alignment readingOrder="0"/>
    </xf>
    <xf borderId="4" fillId="0" fontId="6" numFmtId="164" xfId="0" applyAlignment="1" applyBorder="1" applyFont="1" applyNumberFormat="1">
      <alignment readingOrder="0"/>
    </xf>
    <xf borderId="0" fillId="0" fontId="8" numFmtId="0" xfId="0" applyAlignment="1" applyFont="1">
      <alignment horizontal="left"/>
    </xf>
    <xf borderId="0" fillId="0" fontId="8" numFmtId="165" xfId="0" applyFont="1" applyNumberFormat="1"/>
    <xf borderId="0" fillId="0" fontId="9" numFmtId="0" xfId="0" applyAlignment="1" applyFont="1">
      <alignment horizontal="left"/>
    </xf>
    <xf borderId="0" fillId="0" fontId="9" numFmtId="165" xfId="0" applyFont="1" applyNumberFormat="1"/>
    <xf borderId="3" fillId="0" fontId="9" numFmtId="0" xfId="0" applyBorder="1" applyFont="1"/>
    <xf borderId="3" fillId="0" fontId="8" numFmtId="165" xfId="0" applyBorder="1" applyFont="1" applyNumberFormat="1"/>
    <xf borderId="4" fillId="0" fontId="8" numFmtId="0" xfId="0" applyBorder="1" applyFont="1"/>
    <xf borderId="4" fillId="0" fontId="8" numFmtId="165" xfId="0" applyBorder="1" applyFont="1" applyNumberForma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7210425</xdr:colOff>
      <xdr:row>11</xdr:row>
      <xdr:rowOff>76200</xdr:rowOff>
    </xdr:from>
    <xdr:ext cx="6162675" cy="1847850"/>
    <xdr:grpSp>
      <xdr:nvGrpSpPr>
        <xdr:cNvPr id="2" name="Shape 2"/>
        <xdr:cNvGrpSpPr/>
      </xdr:nvGrpSpPr>
      <xdr:grpSpPr>
        <a:xfrm>
          <a:off x="2264663" y="2856075"/>
          <a:ext cx="6162675" cy="1847850"/>
          <a:chOff x="2264663" y="2856075"/>
          <a:chExt cx="6162675" cy="1847850"/>
        </a:xfrm>
      </xdr:grpSpPr>
      <xdr:grpSp>
        <xdr:nvGrpSpPr>
          <xdr:cNvPr id="3" name="Shape 3"/>
          <xdr:cNvGrpSpPr/>
        </xdr:nvGrpSpPr>
        <xdr:grpSpPr>
          <a:xfrm>
            <a:off x="2264663" y="2856075"/>
            <a:ext cx="6162675" cy="1847850"/>
            <a:chOff x="487680" y="2049780"/>
            <a:chExt cx="6545580" cy="1874520"/>
          </a:xfrm>
        </xdr:grpSpPr>
        <xdr:sp>
          <xdr:nvSpPr>
            <xdr:cNvPr id="4" name="Shape 4"/>
            <xdr:cNvSpPr/>
          </xdr:nvSpPr>
          <xdr:spPr>
            <a:xfrm>
              <a:off x="487680" y="2049780"/>
              <a:ext cx="6545575" cy="18745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5" name="Shape 5"/>
            <xdr:cNvSpPr txBox="1"/>
          </xdr:nvSpPr>
          <xdr:spPr>
            <a:xfrm>
              <a:off x="4061460" y="3253740"/>
              <a:ext cx="1089660" cy="640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Organic growth rate</a:t>
              </a:r>
              <a:r>
                <a:rPr lang="en-US" sz="1100">
                  <a:solidFill>
                    <a:schemeClr val="dk1"/>
                  </a:solidFill>
                  <a:latin typeface="Calibri"/>
                  <a:ea typeface="Calibri"/>
                  <a:cs typeface="Calibri"/>
                  <a:sym typeface="Calibri"/>
                </a:rPr>
                <a:t> %</a:t>
              </a:r>
              <a:endParaRPr sz="1100"/>
            </a:p>
          </xdr:txBody>
        </xdr:sp>
        <xdr:sp>
          <xdr:nvSpPr>
            <xdr:cNvPr id="6" name="Shape 6"/>
            <xdr:cNvSpPr txBox="1"/>
          </xdr:nvSpPr>
          <xdr:spPr>
            <a:xfrm>
              <a:off x="5943600" y="3284220"/>
              <a:ext cx="1089660" cy="640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Currency exchange impact</a:t>
              </a:r>
              <a:r>
                <a:rPr lang="en-US" sz="1100">
                  <a:solidFill>
                    <a:schemeClr val="dk1"/>
                  </a:solidFill>
                  <a:latin typeface="Calibri"/>
                  <a:ea typeface="Calibri"/>
                  <a:cs typeface="Calibri"/>
                  <a:sym typeface="Calibri"/>
                </a:rPr>
                <a:t> %</a:t>
              </a:r>
              <a:endParaRPr sz="1100"/>
            </a:p>
          </xdr:txBody>
        </xdr:sp>
        <xdr:sp>
          <xdr:nvSpPr>
            <xdr:cNvPr id="7" name="Shape 7"/>
            <xdr:cNvSpPr txBox="1"/>
          </xdr:nvSpPr>
          <xdr:spPr>
            <a:xfrm>
              <a:off x="4937760" y="2087880"/>
              <a:ext cx="1089660" cy="640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Total revenue growth rate %</a:t>
              </a:r>
              <a:endParaRPr sz="1400"/>
            </a:p>
          </xdr:txBody>
        </xdr:sp>
        <xdr:sp>
          <xdr:nvSpPr>
            <xdr:cNvPr id="8" name="Shape 8"/>
            <xdr:cNvSpPr txBox="1"/>
          </xdr:nvSpPr>
          <xdr:spPr>
            <a:xfrm>
              <a:off x="2895600" y="2095500"/>
              <a:ext cx="1089660" cy="640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Previous</a:t>
              </a:r>
              <a:r>
                <a:rPr lang="en-US" sz="1100">
                  <a:solidFill>
                    <a:schemeClr val="dk1"/>
                  </a:solidFill>
                  <a:latin typeface="Calibri"/>
                  <a:ea typeface="Calibri"/>
                  <a:cs typeface="Calibri"/>
                  <a:sym typeface="Calibri"/>
                </a:rPr>
                <a:t> year revenue X (1+ growth rate)</a:t>
              </a:r>
              <a:endParaRPr sz="1100"/>
            </a:p>
          </xdr:txBody>
        </xdr:sp>
        <xdr:sp>
          <xdr:nvSpPr>
            <xdr:cNvPr id="9" name="Shape 9"/>
            <xdr:cNvSpPr txBox="1"/>
          </xdr:nvSpPr>
          <xdr:spPr>
            <a:xfrm>
              <a:off x="487680" y="2049780"/>
              <a:ext cx="1089660" cy="640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Projected revenue</a:t>
              </a:r>
              <a:endParaRPr sz="1400"/>
            </a:p>
          </xdr:txBody>
        </xdr:sp>
        <xdr:cxnSp>
          <xdr:nvCxnSpPr>
            <xdr:cNvPr id="10" name="Shape 10"/>
            <xdr:cNvCxnSpPr/>
          </xdr:nvCxnSpPr>
          <xdr:spPr>
            <a:xfrm>
              <a:off x="1790700" y="2308860"/>
              <a:ext cx="868680" cy="0"/>
            </a:xfrm>
            <a:prstGeom prst="straightConnector1">
              <a:avLst/>
            </a:prstGeom>
            <a:noFill/>
            <a:ln cap="flat" cmpd="sng" w="9525">
              <a:solidFill>
                <a:schemeClr val="accent1"/>
              </a:solidFill>
              <a:prstDash val="solid"/>
              <a:miter lim="800000"/>
              <a:headEnd len="sm" w="sm" type="none"/>
              <a:tailEnd len="med" w="med" type="triangle"/>
            </a:ln>
          </xdr:spPr>
        </xdr:cxnSp>
        <xdr:cxnSp>
          <xdr:nvCxnSpPr>
            <xdr:cNvPr id="11" name="Shape 11"/>
            <xdr:cNvCxnSpPr/>
          </xdr:nvCxnSpPr>
          <xdr:spPr>
            <a:xfrm>
              <a:off x="4023360" y="2354580"/>
              <a:ext cx="868680" cy="0"/>
            </a:xfrm>
            <a:prstGeom prst="straightConnector1">
              <a:avLst/>
            </a:prstGeom>
            <a:noFill/>
            <a:ln cap="flat" cmpd="sng" w="9525">
              <a:solidFill>
                <a:schemeClr val="accent1"/>
              </a:solidFill>
              <a:prstDash val="solid"/>
              <a:miter lim="800000"/>
              <a:headEnd len="sm" w="sm" type="none"/>
              <a:tailEnd len="med" w="med" type="triangle"/>
            </a:ln>
          </xdr:spPr>
        </xdr:cxnSp>
        <xdr:sp>
          <xdr:nvSpPr>
            <xdr:cNvPr id="12" name="Shape 12"/>
            <xdr:cNvSpPr/>
          </xdr:nvSpPr>
          <xdr:spPr>
            <a:xfrm flipH="1" rot="5400000">
              <a:off x="5337810" y="2343150"/>
              <a:ext cx="361950" cy="1352550"/>
            </a:xfrm>
            <a:prstGeom prst="rightBrace">
              <a:avLst>
                <a:gd fmla="val 8333" name="adj1"/>
                <a:gd fmla="val 50000" name="adj2"/>
              </a:avLst>
            </a:prstGeom>
            <a:noFill/>
            <a:ln cap="flat" cmpd="sng" w="9525">
              <a:solidFill>
                <a:schemeClr val="accent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grpSp>
    </xdr:grpSp>
    <xdr:clientData fLocksWithSheet="0"/>
  </xdr:oneCellAnchor>
  <xdr:oneCellAnchor>
    <xdr:from>
      <xdr:col>0</xdr:col>
      <xdr:colOff>428625</xdr:colOff>
      <xdr:row>11</xdr:row>
      <xdr:rowOff>114300</xdr:rowOff>
    </xdr:from>
    <xdr:ext cx="4057650" cy="6629400"/>
    <xdr:grpSp>
      <xdr:nvGrpSpPr>
        <xdr:cNvPr id="2" name="Shape 2" title="Drawing"/>
        <xdr:cNvGrpSpPr/>
      </xdr:nvGrpSpPr>
      <xdr:grpSpPr>
        <a:xfrm>
          <a:off x="3326700" y="506337"/>
          <a:ext cx="4038600" cy="6606492"/>
          <a:chOff x="3326700" y="506337"/>
          <a:chExt cx="4038600" cy="6606492"/>
        </a:xfrm>
      </xdr:grpSpPr>
      <xdr:grpSp>
        <xdr:nvGrpSpPr>
          <xdr:cNvPr id="13" name="Shape 13"/>
          <xdr:cNvGrpSpPr/>
        </xdr:nvGrpSpPr>
        <xdr:grpSpPr>
          <a:xfrm>
            <a:off x="3326700" y="506337"/>
            <a:ext cx="4038600" cy="6606492"/>
            <a:chOff x="960120" y="2010744"/>
            <a:chExt cx="4038600" cy="2561450"/>
          </a:xfrm>
        </xdr:grpSpPr>
        <xdr:sp>
          <xdr:nvSpPr>
            <xdr:cNvPr id="4" name="Shape 4"/>
            <xdr:cNvSpPr/>
          </xdr:nvSpPr>
          <xdr:spPr>
            <a:xfrm>
              <a:off x="960120" y="2010744"/>
              <a:ext cx="4038600" cy="25614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4" name="Shape 14"/>
            <xdr:cNvSpPr txBox="1"/>
          </xdr:nvSpPr>
          <xdr:spPr>
            <a:xfrm>
              <a:off x="960120" y="2377440"/>
              <a:ext cx="1569720" cy="14782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Nike</a:t>
              </a:r>
              <a:r>
                <a:rPr lang="en-US" sz="1100">
                  <a:solidFill>
                    <a:schemeClr val="dk1"/>
                  </a:solidFill>
                  <a:latin typeface="Calibri"/>
                  <a:ea typeface="Calibri"/>
                  <a:cs typeface="Calibri"/>
                  <a:sym typeface="Calibri"/>
                </a:rPr>
                <a:t> Group:</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Revenue</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EBITDA</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PPE</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Capex</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Depreciation &amp; Amortization</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EBIT</a:t>
              </a:r>
              <a:endParaRPr sz="1100"/>
            </a:p>
          </xdr:txBody>
        </xdr:sp>
        <xdr:sp>
          <xdr:nvSpPr>
            <xdr:cNvPr id="15" name="Shape 15"/>
            <xdr:cNvSpPr txBox="1"/>
          </xdr:nvSpPr>
          <xdr:spPr>
            <a:xfrm>
              <a:off x="3970020" y="2069832"/>
              <a:ext cx="1028700" cy="2592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North America</a:t>
              </a:r>
              <a:endParaRPr sz="1400"/>
            </a:p>
          </xdr:txBody>
        </xdr:sp>
        <xdr:sp>
          <xdr:nvSpPr>
            <xdr:cNvPr id="16" name="Shape 16"/>
            <xdr:cNvSpPr txBox="1"/>
          </xdr:nvSpPr>
          <xdr:spPr>
            <a:xfrm>
              <a:off x="3970020" y="2504172"/>
              <a:ext cx="1028700" cy="6096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Europe, Middle East &amp; Africa</a:t>
              </a:r>
              <a:endParaRPr sz="1400"/>
            </a:p>
          </xdr:txBody>
        </xdr:sp>
        <xdr:sp>
          <xdr:nvSpPr>
            <xdr:cNvPr id="17" name="Shape 17"/>
            <xdr:cNvSpPr txBox="1"/>
          </xdr:nvSpPr>
          <xdr:spPr>
            <a:xfrm>
              <a:off x="3970020" y="3324324"/>
              <a:ext cx="1028700" cy="2592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Greater China</a:t>
              </a:r>
              <a:endParaRPr sz="1400"/>
            </a:p>
          </xdr:txBody>
        </xdr:sp>
        <xdr:sp>
          <xdr:nvSpPr>
            <xdr:cNvPr id="18" name="Shape 18"/>
            <xdr:cNvSpPr txBox="1"/>
          </xdr:nvSpPr>
          <xdr:spPr>
            <a:xfrm>
              <a:off x="3954780" y="3681609"/>
              <a:ext cx="1028700" cy="4876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Asia Pacific &amp; Latin America</a:t>
              </a:r>
              <a:endParaRPr sz="1400"/>
            </a:p>
          </xdr:txBody>
        </xdr:sp>
        <xdr:sp>
          <xdr:nvSpPr>
            <xdr:cNvPr id="19" name="Shape 19"/>
            <xdr:cNvSpPr txBox="1"/>
          </xdr:nvSpPr>
          <xdr:spPr>
            <a:xfrm>
              <a:off x="3954780" y="4283589"/>
              <a:ext cx="102870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Converse</a:t>
              </a:r>
              <a:endParaRPr sz="1400"/>
            </a:p>
          </xdr:txBody>
        </xdr:sp>
        <xdr:cxnSp>
          <xdr:nvCxnSpPr>
            <xdr:cNvPr id="20" name="Shape 20"/>
            <xdr:cNvCxnSpPr/>
          </xdr:nvCxnSpPr>
          <xdr:spPr>
            <a:xfrm rot="-5400000">
              <a:off x="2685990" y="2123112"/>
              <a:ext cx="1059300" cy="1257300"/>
            </a:xfrm>
            <a:prstGeom prst="bentConnector3">
              <a:avLst>
                <a:gd fmla="val 50000" name="adj1"/>
              </a:avLst>
            </a:prstGeom>
            <a:noFill/>
            <a:ln cap="flat" cmpd="sng" w="9525">
              <a:solidFill>
                <a:schemeClr val="accent1"/>
              </a:solidFill>
              <a:prstDash val="solid"/>
              <a:miter lim="800000"/>
              <a:headEnd len="sm" w="sm" type="none"/>
              <a:tailEnd len="med" w="med" type="triangle"/>
            </a:ln>
          </xdr:spPr>
        </xdr:cxnSp>
        <xdr:cxnSp>
          <xdr:nvCxnSpPr>
            <xdr:cNvPr id="21" name="Shape 21"/>
            <xdr:cNvCxnSpPr/>
          </xdr:nvCxnSpPr>
          <xdr:spPr>
            <a:xfrm flipH="1" rot="10800000">
              <a:off x="2602230" y="2808912"/>
              <a:ext cx="1226700" cy="472500"/>
            </a:xfrm>
            <a:prstGeom prst="bentConnector3">
              <a:avLst>
                <a:gd fmla="val 50000" name="adj1"/>
              </a:avLst>
            </a:prstGeom>
            <a:noFill/>
            <a:ln cap="flat" cmpd="sng" w="9525">
              <a:solidFill>
                <a:schemeClr val="accent1"/>
              </a:solidFill>
              <a:prstDash val="solid"/>
              <a:miter lim="800000"/>
              <a:headEnd len="sm" w="sm" type="none"/>
              <a:tailEnd len="med" w="med" type="triangle"/>
            </a:ln>
          </xdr:spPr>
        </xdr:cxnSp>
        <xdr:cxnSp>
          <xdr:nvCxnSpPr>
            <xdr:cNvPr id="22" name="Shape 22"/>
            <xdr:cNvCxnSpPr/>
          </xdr:nvCxnSpPr>
          <xdr:spPr>
            <a:xfrm>
              <a:off x="2594610" y="3303336"/>
              <a:ext cx="1242000" cy="99000"/>
            </a:xfrm>
            <a:prstGeom prst="bentConnector3">
              <a:avLst>
                <a:gd fmla="val 50000" name="adj1"/>
              </a:avLst>
            </a:prstGeom>
            <a:noFill/>
            <a:ln cap="flat" cmpd="sng" w="9525">
              <a:solidFill>
                <a:schemeClr val="accent1"/>
              </a:solidFill>
              <a:prstDash val="solid"/>
              <a:miter lim="800000"/>
              <a:headEnd len="sm" w="sm" type="none"/>
              <a:tailEnd len="med" w="med" type="triangle"/>
            </a:ln>
          </xdr:spPr>
        </xdr:cxnSp>
        <xdr:cxnSp>
          <xdr:nvCxnSpPr>
            <xdr:cNvPr id="23" name="Shape 23"/>
            <xdr:cNvCxnSpPr/>
          </xdr:nvCxnSpPr>
          <xdr:spPr>
            <a:xfrm flipH="1" rot="-5400000">
              <a:off x="2956470" y="2925450"/>
              <a:ext cx="548700" cy="1264800"/>
            </a:xfrm>
            <a:prstGeom prst="bentConnector3">
              <a:avLst>
                <a:gd fmla="val 50000" name="adj1"/>
              </a:avLst>
            </a:prstGeom>
            <a:noFill/>
            <a:ln cap="flat" cmpd="sng" w="9525">
              <a:solidFill>
                <a:schemeClr val="accent1"/>
              </a:solidFill>
              <a:prstDash val="solid"/>
              <a:miter lim="800000"/>
              <a:headEnd len="sm" w="sm" type="none"/>
              <a:tailEnd len="med" w="med" type="triangle"/>
            </a:ln>
          </xdr:spPr>
        </xdr:cxnSp>
        <xdr:cxnSp>
          <xdr:nvCxnSpPr>
            <xdr:cNvPr id="24" name="Shape 24"/>
            <xdr:cNvCxnSpPr/>
          </xdr:nvCxnSpPr>
          <xdr:spPr>
            <a:xfrm flipH="1" rot="-5400000">
              <a:off x="2686050" y="3245400"/>
              <a:ext cx="1089600" cy="1165800"/>
            </a:xfrm>
            <a:prstGeom prst="bentConnector3">
              <a:avLst>
                <a:gd fmla="val 50000" name="adj1"/>
              </a:avLst>
            </a:prstGeom>
            <a:noFill/>
            <a:ln cap="flat" cmpd="sng" w="9525">
              <a:solidFill>
                <a:schemeClr val="accent1"/>
              </a:solidFill>
              <a:prstDash val="solid"/>
              <a:miter lim="800000"/>
              <a:headEnd len="sm" w="sm" type="none"/>
              <a:tailEnd len="med" w="med" type="triangle"/>
            </a:ln>
          </xdr:spPr>
        </xdr:cxnSp>
      </xdr:grpSp>
    </xdr:grpSp>
    <xdr:clientData fLocksWithSheet="0"/>
  </xdr:oneCellAnchor>
  <xdr:oneCellAnchor>
    <xdr:from>
      <xdr:col>0</xdr:col>
      <xdr:colOff>4467225</xdr:colOff>
      <xdr:row>10</xdr:row>
      <xdr:rowOff>66675</xdr:rowOff>
    </xdr:from>
    <xdr:ext cx="2343150" cy="1485900"/>
    <xdr:grpSp>
      <xdr:nvGrpSpPr>
        <xdr:cNvPr id="2" name="Shape 2" title="Drawing"/>
        <xdr:cNvGrpSpPr/>
      </xdr:nvGrpSpPr>
      <xdr:grpSpPr>
        <a:xfrm>
          <a:off x="4469700" y="3237075"/>
          <a:ext cx="2323624" cy="1467100"/>
          <a:chOff x="4469700" y="3237075"/>
          <a:chExt cx="2323624" cy="1467100"/>
        </a:xfrm>
      </xdr:grpSpPr>
      <xdr:grpSp>
        <xdr:nvGrpSpPr>
          <xdr:cNvPr id="25" name="Shape 25"/>
          <xdr:cNvGrpSpPr/>
        </xdr:nvGrpSpPr>
        <xdr:grpSpPr>
          <a:xfrm>
            <a:off x="4469700" y="3237075"/>
            <a:ext cx="1752600" cy="1085850"/>
            <a:chOff x="4549140" y="2903220"/>
            <a:chExt cx="1760220" cy="1104900"/>
          </a:xfrm>
        </xdr:grpSpPr>
        <xdr:sp>
          <xdr:nvSpPr>
            <xdr:cNvPr id="4" name="Shape 4"/>
            <xdr:cNvSpPr/>
          </xdr:nvSpPr>
          <xdr:spPr>
            <a:xfrm>
              <a:off x="4549140" y="2903220"/>
              <a:ext cx="1760200" cy="1104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xnSp>
          <xdr:nvCxnSpPr>
            <xdr:cNvPr id="26" name="Shape 26"/>
            <xdr:cNvCxnSpPr/>
          </xdr:nvCxnSpPr>
          <xdr:spPr>
            <a:xfrm>
              <a:off x="4549140" y="3649980"/>
              <a:ext cx="708660" cy="236220"/>
            </a:xfrm>
            <a:prstGeom prst="bentConnector3">
              <a:avLst>
                <a:gd fmla="val 61017" name="adj1"/>
              </a:avLst>
            </a:prstGeom>
            <a:noFill/>
            <a:ln cap="flat" cmpd="sng" w="9525">
              <a:solidFill>
                <a:schemeClr val="accent1"/>
              </a:solidFill>
              <a:prstDash val="solid"/>
              <a:miter lim="800000"/>
              <a:headEnd len="sm" w="sm" type="none"/>
              <a:tailEnd len="med" w="med" type="triangle"/>
            </a:ln>
          </xdr:spPr>
        </xdr:cxnSp>
        <xdr:grpSp>
          <xdr:nvGrpSpPr>
            <xdr:cNvPr id="27" name="Shape 27"/>
            <xdr:cNvGrpSpPr/>
          </xdr:nvGrpSpPr>
          <xdr:grpSpPr>
            <a:xfrm>
              <a:off x="4556760" y="2903220"/>
              <a:ext cx="1752600" cy="1104900"/>
              <a:chOff x="5257800" y="1668780"/>
              <a:chExt cx="1752600" cy="1104900"/>
            </a:xfrm>
          </xdr:grpSpPr>
          <xdr:sp>
            <xdr:nvSpPr>
              <xdr:cNvPr id="28" name="Shape 28"/>
              <xdr:cNvSpPr txBox="1"/>
            </xdr:nvSpPr>
            <xdr:spPr>
              <a:xfrm>
                <a:off x="6035040" y="1668780"/>
                <a:ext cx="975360" cy="28194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Footwear</a:t>
                </a:r>
                <a:endParaRPr sz="1400"/>
              </a:p>
            </xdr:txBody>
          </xdr:sp>
          <xdr:sp>
            <xdr:nvSpPr>
              <xdr:cNvPr id="29" name="Shape 29"/>
              <xdr:cNvSpPr txBox="1"/>
            </xdr:nvSpPr>
            <xdr:spPr>
              <a:xfrm>
                <a:off x="6035040" y="2118360"/>
                <a:ext cx="937260" cy="2286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Apparel</a:t>
                </a:r>
                <a:endParaRPr sz="1400"/>
              </a:p>
            </xdr:txBody>
          </xdr:sp>
          <xdr:sp>
            <xdr:nvSpPr>
              <xdr:cNvPr id="30" name="Shape 30"/>
              <xdr:cNvSpPr txBox="1"/>
            </xdr:nvSpPr>
            <xdr:spPr>
              <a:xfrm>
                <a:off x="6035040" y="2514600"/>
                <a:ext cx="94488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Equipment</a:t>
                </a:r>
                <a:endParaRPr sz="1400"/>
              </a:p>
            </xdr:txBody>
          </xdr:sp>
          <xdr:cxnSp>
            <xdr:nvCxnSpPr>
              <xdr:cNvPr id="31" name="Shape 31"/>
              <xdr:cNvCxnSpPr/>
            </xdr:nvCxnSpPr>
            <xdr:spPr>
              <a:xfrm flipH="1" rot="10800000">
                <a:off x="5257800" y="1805940"/>
                <a:ext cx="693420" cy="594360"/>
              </a:xfrm>
              <a:prstGeom prst="bentConnector3">
                <a:avLst>
                  <a:gd fmla="val 151099" name="adj1"/>
                </a:avLst>
              </a:prstGeom>
              <a:noFill/>
              <a:ln cap="flat" cmpd="sng" w="9525">
                <a:solidFill>
                  <a:schemeClr val="accent1"/>
                </a:solidFill>
                <a:prstDash val="solid"/>
                <a:miter lim="800000"/>
                <a:headEnd len="sm" w="sm" type="none"/>
                <a:tailEnd len="med" w="med" type="triangle"/>
              </a:ln>
            </xdr:spPr>
          </xdr:cxnSp>
          <xdr:cxnSp>
            <xdr:nvCxnSpPr>
              <xdr:cNvPr id="32" name="Shape 32"/>
              <xdr:cNvCxnSpPr/>
            </xdr:nvCxnSpPr>
            <xdr:spPr>
              <a:xfrm flipH="1" rot="10800000">
                <a:off x="5273040" y="2209800"/>
                <a:ext cx="662940" cy="198120"/>
              </a:xfrm>
              <a:prstGeom prst="bentConnector3">
                <a:avLst>
                  <a:gd fmla="val 155747" name="adj1"/>
                </a:avLst>
              </a:prstGeom>
              <a:noFill/>
              <a:ln cap="flat" cmpd="sng" w="9525">
                <a:solidFill>
                  <a:schemeClr val="accent1"/>
                </a:solidFill>
                <a:prstDash val="solid"/>
                <a:miter lim="800000"/>
                <a:headEnd len="sm" w="sm" type="none"/>
                <a:tailEnd len="med" w="med" type="triangle"/>
              </a:ln>
            </xdr:spPr>
          </xdr:cxnSp>
        </xdr:grpSp>
      </xdr:grpSp>
      <xdr:sp>
        <xdr:nvSpPr>
          <xdr:cNvPr id="33" name="Shape 33"/>
          <xdr:cNvSpPr txBox="1"/>
        </xdr:nvSpPr>
        <xdr:spPr>
          <a:xfrm>
            <a:off x="5251324" y="4449475"/>
            <a:ext cx="1542000" cy="2547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Global Brand Divisions</a:t>
            </a:r>
            <a:endParaRPr sz="1400"/>
          </a:p>
        </xdr:txBody>
      </xdr:sp>
    </xdr:grpSp>
    <xdr:clientData fLocksWithSheet="0"/>
  </xdr:oneCellAnchor>
  <xdr:oneCellAnchor>
    <xdr:from>
      <xdr:col>0</xdr:col>
      <xdr:colOff>4476750</xdr:colOff>
      <xdr:row>19</xdr:row>
      <xdr:rowOff>104775</xdr:rowOff>
    </xdr:from>
    <xdr:ext cx="2457450" cy="1447800"/>
    <xdr:grpSp>
      <xdr:nvGrpSpPr>
        <xdr:cNvPr id="2" name="Shape 2" title="Drawing"/>
        <xdr:cNvGrpSpPr/>
      </xdr:nvGrpSpPr>
      <xdr:grpSpPr>
        <a:xfrm>
          <a:off x="4450650" y="3237075"/>
          <a:ext cx="2434273" cy="1428675"/>
          <a:chOff x="4450650" y="3237075"/>
          <a:chExt cx="2434273" cy="1428675"/>
        </a:xfrm>
      </xdr:grpSpPr>
      <xdr:grpSp>
        <xdr:nvGrpSpPr>
          <xdr:cNvPr id="34" name="Shape 34"/>
          <xdr:cNvGrpSpPr/>
        </xdr:nvGrpSpPr>
        <xdr:grpSpPr>
          <a:xfrm>
            <a:off x="4450650" y="3237075"/>
            <a:ext cx="1790700" cy="1085850"/>
            <a:chOff x="4678680" y="3040380"/>
            <a:chExt cx="1798320" cy="1104900"/>
          </a:xfrm>
        </xdr:grpSpPr>
        <xdr:sp>
          <xdr:nvSpPr>
            <xdr:cNvPr id="4" name="Shape 4"/>
            <xdr:cNvSpPr/>
          </xdr:nvSpPr>
          <xdr:spPr>
            <a:xfrm>
              <a:off x="4678680" y="3040380"/>
              <a:ext cx="1798300" cy="1104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35" name="Shape 35"/>
            <xdr:cNvGrpSpPr/>
          </xdr:nvGrpSpPr>
          <xdr:grpSpPr>
            <a:xfrm>
              <a:off x="4686300" y="3040380"/>
              <a:ext cx="1790700" cy="1104900"/>
              <a:chOff x="5219700" y="1668780"/>
              <a:chExt cx="1790700" cy="1104900"/>
            </a:xfrm>
          </xdr:grpSpPr>
          <xdr:sp>
            <xdr:nvSpPr>
              <xdr:cNvPr id="36" name="Shape 36"/>
              <xdr:cNvSpPr txBox="1"/>
            </xdr:nvSpPr>
            <xdr:spPr>
              <a:xfrm>
                <a:off x="6035040" y="1668780"/>
                <a:ext cx="975360" cy="28194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Footwear</a:t>
                </a:r>
                <a:endParaRPr sz="1400"/>
              </a:p>
            </xdr:txBody>
          </xdr:sp>
          <xdr:sp>
            <xdr:nvSpPr>
              <xdr:cNvPr id="37" name="Shape 37"/>
              <xdr:cNvSpPr txBox="1"/>
            </xdr:nvSpPr>
            <xdr:spPr>
              <a:xfrm>
                <a:off x="6035040" y="2118360"/>
                <a:ext cx="937260" cy="2286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Apparel</a:t>
                </a:r>
                <a:endParaRPr sz="1400"/>
              </a:p>
            </xdr:txBody>
          </xdr:sp>
          <xdr:sp>
            <xdr:nvSpPr>
              <xdr:cNvPr id="38" name="Shape 38"/>
              <xdr:cNvSpPr txBox="1"/>
            </xdr:nvSpPr>
            <xdr:spPr>
              <a:xfrm>
                <a:off x="6035040" y="2514600"/>
                <a:ext cx="94488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Equipment</a:t>
                </a:r>
                <a:endParaRPr sz="1400"/>
              </a:p>
            </xdr:txBody>
          </xdr:sp>
          <xdr:cxnSp>
            <xdr:nvCxnSpPr>
              <xdr:cNvPr id="39" name="Shape 39"/>
              <xdr:cNvCxnSpPr/>
            </xdr:nvCxnSpPr>
            <xdr:spPr>
              <a:xfrm flipH="1" rot="10800000">
                <a:off x="5257800" y="1805940"/>
                <a:ext cx="693420" cy="83820"/>
              </a:xfrm>
              <a:prstGeom prst="bentConnector3">
                <a:avLst>
                  <a:gd fmla="val 120330" name="adj1"/>
                </a:avLst>
              </a:prstGeom>
              <a:noFill/>
              <a:ln cap="flat" cmpd="sng" w="9525">
                <a:solidFill>
                  <a:schemeClr val="accent1"/>
                </a:solidFill>
                <a:prstDash val="solid"/>
                <a:miter lim="800000"/>
                <a:headEnd len="sm" w="sm" type="none"/>
                <a:tailEnd len="med" w="med" type="triangle"/>
              </a:ln>
            </xdr:spPr>
          </xdr:cxnSp>
          <xdr:cxnSp>
            <xdr:nvCxnSpPr>
              <xdr:cNvPr id="40" name="Shape 40"/>
              <xdr:cNvCxnSpPr/>
            </xdr:nvCxnSpPr>
            <xdr:spPr>
              <a:xfrm>
                <a:off x="5219700" y="1889760"/>
                <a:ext cx="716280" cy="320040"/>
              </a:xfrm>
              <a:prstGeom prst="bentConnector3">
                <a:avLst>
                  <a:gd fmla="val 121277" name="adj1"/>
                </a:avLst>
              </a:prstGeom>
              <a:noFill/>
              <a:ln cap="flat" cmpd="sng" w="9525">
                <a:solidFill>
                  <a:schemeClr val="accent1"/>
                </a:solidFill>
                <a:prstDash val="solid"/>
                <a:miter lim="800000"/>
                <a:headEnd len="sm" w="sm" type="none"/>
                <a:tailEnd len="med" w="med" type="triangle"/>
              </a:ln>
            </xdr:spPr>
          </xdr:cxnSp>
        </xdr:grpSp>
        <xdr:cxnSp>
          <xdr:nvCxnSpPr>
            <xdr:cNvPr id="41" name="Shape 41"/>
            <xdr:cNvCxnSpPr/>
          </xdr:nvCxnSpPr>
          <xdr:spPr>
            <a:xfrm>
              <a:off x="4678680" y="3253740"/>
              <a:ext cx="754380" cy="746760"/>
            </a:xfrm>
            <a:prstGeom prst="bentConnector3">
              <a:avLst>
                <a:gd fmla="val 71515" name="adj1"/>
              </a:avLst>
            </a:prstGeom>
            <a:noFill/>
            <a:ln cap="flat" cmpd="sng" w="9525">
              <a:solidFill>
                <a:schemeClr val="accent1"/>
              </a:solidFill>
              <a:prstDash val="solid"/>
              <a:miter lim="800000"/>
              <a:headEnd len="sm" w="sm" type="none"/>
              <a:tailEnd len="med" w="med" type="triangle"/>
            </a:ln>
          </xdr:spPr>
        </xdr:cxnSp>
      </xdr:grpSp>
      <xdr:sp>
        <xdr:nvSpPr>
          <xdr:cNvPr id="42" name="Shape 42"/>
          <xdr:cNvSpPr txBox="1"/>
        </xdr:nvSpPr>
        <xdr:spPr>
          <a:xfrm>
            <a:off x="5194123" y="4441050"/>
            <a:ext cx="1690800" cy="2247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Global Brand Divisions</a:t>
            </a:r>
            <a:endParaRPr sz="1400"/>
          </a:p>
        </xdr:txBody>
      </xdr:sp>
    </xdr:grpSp>
    <xdr:clientData fLocksWithSheet="0"/>
  </xdr:oneCellAnchor>
  <xdr:oneCellAnchor>
    <xdr:from>
      <xdr:col>0</xdr:col>
      <xdr:colOff>4495800</xdr:colOff>
      <xdr:row>29</xdr:row>
      <xdr:rowOff>28575</xdr:rowOff>
    </xdr:from>
    <xdr:ext cx="2590800" cy="1476375"/>
    <xdr:grpSp>
      <xdr:nvGrpSpPr>
        <xdr:cNvPr id="2" name="Shape 2" title="Drawing"/>
        <xdr:cNvGrpSpPr/>
      </xdr:nvGrpSpPr>
      <xdr:grpSpPr>
        <a:xfrm>
          <a:off x="4374450" y="3237075"/>
          <a:ext cx="2571399" cy="1459100"/>
          <a:chOff x="4374450" y="3237075"/>
          <a:chExt cx="2571399" cy="1459100"/>
        </a:xfrm>
      </xdr:grpSpPr>
      <xdr:grpSp>
        <xdr:nvGrpSpPr>
          <xdr:cNvPr id="43" name="Shape 43"/>
          <xdr:cNvGrpSpPr/>
        </xdr:nvGrpSpPr>
        <xdr:grpSpPr>
          <a:xfrm>
            <a:off x="4374450" y="3237075"/>
            <a:ext cx="1943100" cy="1085850"/>
            <a:chOff x="4495800" y="4053840"/>
            <a:chExt cx="1943100" cy="1104900"/>
          </a:xfrm>
        </xdr:grpSpPr>
        <xdr:sp>
          <xdr:nvSpPr>
            <xdr:cNvPr id="4" name="Shape 4"/>
            <xdr:cNvSpPr/>
          </xdr:nvSpPr>
          <xdr:spPr>
            <a:xfrm>
              <a:off x="4495800" y="4053840"/>
              <a:ext cx="1943100" cy="1104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44" name="Shape 44"/>
            <xdr:cNvGrpSpPr/>
          </xdr:nvGrpSpPr>
          <xdr:grpSpPr>
            <a:xfrm>
              <a:off x="4495800" y="4053840"/>
              <a:ext cx="1943100" cy="1104900"/>
              <a:chOff x="5273040" y="1653540"/>
              <a:chExt cx="1943100" cy="1104900"/>
            </a:xfrm>
          </xdr:grpSpPr>
          <xdr:sp>
            <xdr:nvSpPr>
              <xdr:cNvPr id="45" name="Shape 45"/>
              <xdr:cNvSpPr txBox="1"/>
            </xdr:nvSpPr>
            <xdr:spPr>
              <a:xfrm>
                <a:off x="6240780" y="1653540"/>
                <a:ext cx="975360" cy="28194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Footwear</a:t>
                </a:r>
                <a:endParaRPr sz="1400"/>
              </a:p>
            </xdr:txBody>
          </xdr:sp>
          <xdr:sp>
            <xdr:nvSpPr>
              <xdr:cNvPr id="46" name="Shape 46"/>
              <xdr:cNvSpPr txBox="1"/>
            </xdr:nvSpPr>
            <xdr:spPr>
              <a:xfrm>
                <a:off x="6240780" y="2103120"/>
                <a:ext cx="937260" cy="2286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Apparel</a:t>
                </a:r>
                <a:endParaRPr sz="1400"/>
              </a:p>
            </xdr:txBody>
          </xdr:sp>
          <xdr:sp>
            <xdr:nvSpPr>
              <xdr:cNvPr id="47" name="Shape 47"/>
              <xdr:cNvSpPr txBox="1"/>
            </xdr:nvSpPr>
            <xdr:spPr>
              <a:xfrm>
                <a:off x="6240780" y="2499360"/>
                <a:ext cx="94488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Equipment</a:t>
                </a:r>
                <a:endParaRPr sz="1400"/>
              </a:p>
            </xdr:txBody>
          </xdr:sp>
          <xdr:cxnSp>
            <xdr:nvCxnSpPr>
              <xdr:cNvPr id="48" name="Shape 48"/>
              <xdr:cNvCxnSpPr/>
            </xdr:nvCxnSpPr>
            <xdr:spPr>
              <a:xfrm flipH="1" rot="10800000">
                <a:off x="5288280" y="1760220"/>
                <a:ext cx="853440" cy="91440"/>
              </a:xfrm>
              <a:prstGeom prst="bentConnector3">
                <a:avLst>
                  <a:gd fmla="val 136607" name="adj1"/>
                </a:avLst>
              </a:prstGeom>
              <a:noFill/>
              <a:ln cap="flat" cmpd="sng" w="9525">
                <a:solidFill>
                  <a:schemeClr val="accent1"/>
                </a:solidFill>
                <a:prstDash val="solid"/>
                <a:miter lim="800000"/>
                <a:headEnd len="sm" w="sm" type="none"/>
                <a:tailEnd len="med" w="med" type="triangle"/>
              </a:ln>
            </xdr:spPr>
          </xdr:cxnSp>
          <xdr:cxnSp>
            <xdr:nvCxnSpPr>
              <xdr:cNvPr id="49" name="Shape 49"/>
              <xdr:cNvCxnSpPr/>
            </xdr:nvCxnSpPr>
            <xdr:spPr>
              <a:xfrm>
                <a:off x="5273040" y="1851660"/>
                <a:ext cx="883920" cy="365760"/>
              </a:xfrm>
              <a:prstGeom prst="bentConnector3">
                <a:avLst>
                  <a:gd fmla="val 133621" name="adj1"/>
                </a:avLst>
              </a:prstGeom>
              <a:noFill/>
              <a:ln cap="flat" cmpd="sng" w="9525">
                <a:solidFill>
                  <a:schemeClr val="accent1"/>
                </a:solidFill>
                <a:prstDash val="solid"/>
                <a:miter lim="800000"/>
                <a:headEnd len="sm" w="sm" type="none"/>
                <a:tailEnd len="med" w="med" type="triangle"/>
              </a:ln>
            </xdr:spPr>
          </xdr:cxnSp>
        </xdr:grpSp>
        <xdr:cxnSp>
          <xdr:nvCxnSpPr>
            <xdr:cNvPr id="50" name="Shape 50"/>
            <xdr:cNvCxnSpPr/>
          </xdr:nvCxnSpPr>
          <xdr:spPr>
            <a:xfrm>
              <a:off x="4495800" y="4251960"/>
              <a:ext cx="952500" cy="807720"/>
            </a:xfrm>
            <a:prstGeom prst="bentConnector3">
              <a:avLst>
                <a:gd fmla="val 42800" name="adj1"/>
              </a:avLst>
            </a:prstGeom>
            <a:noFill/>
            <a:ln cap="flat" cmpd="sng" w="9525">
              <a:solidFill>
                <a:schemeClr val="accent1"/>
              </a:solidFill>
              <a:prstDash val="solid"/>
              <a:miter lim="800000"/>
              <a:headEnd len="sm" w="sm" type="none"/>
              <a:tailEnd len="med" w="med" type="triangle"/>
            </a:ln>
          </xdr:spPr>
        </xdr:cxnSp>
      </xdr:grpSp>
      <xdr:sp>
        <xdr:nvSpPr>
          <xdr:cNvPr id="51" name="Shape 51"/>
          <xdr:cNvSpPr txBox="1"/>
        </xdr:nvSpPr>
        <xdr:spPr>
          <a:xfrm>
            <a:off x="5351049" y="4471475"/>
            <a:ext cx="1594800" cy="2247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Global Brand Divisions</a:t>
            </a:r>
            <a:endParaRPr sz="1400"/>
          </a:p>
        </xdr:txBody>
      </xdr:sp>
    </xdr:grpSp>
    <xdr:clientData fLocksWithSheet="0"/>
  </xdr:oneCellAnchor>
  <xdr:oneCellAnchor>
    <xdr:from>
      <xdr:col>0</xdr:col>
      <xdr:colOff>4505325</xdr:colOff>
      <xdr:row>37</xdr:row>
      <xdr:rowOff>152400</xdr:rowOff>
    </xdr:from>
    <xdr:ext cx="2724150" cy="1304925"/>
    <xdr:grpSp>
      <xdr:nvGrpSpPr>
        <xdr:cNvPr id="2" name="Shape 2" title="Drawing"/>
        <xdr:cNvGrpSpPr/>
      </xdr:nvGrpSpPr>
      <xdr:grpSpPr>
        <a:xfrm>
          <a:off x="3983925" y="3127390"/>
          <a:ext cx="2724150" cy="1305073"/>
          <a:chOff x="3983925" y="3127390"/>
          <a:chExt cx="2724150" cy="1305073"/>
        </a:xfrm>
      </xdr:grpSpPr>
      <xdr:grpSp>
        <xdr:nvGrpSpPr>
          <xdr:cNvPr id="52" name="Shape 52"/>
          <xdr:cNvGrpSpPr/>
        </xdr:nvGrpSpPr>
        <xdr:grpSpPr>
          <a:xfrm>
            <a:off x="3983925" y="3127390"/>
            <a:ext cx="2724150" cy="1305073"/>
            <a:chOff x="4511040" y="4251810"/>
            <a:chExt cx="2727960" cy="1326030"/>
          </a:xfrm>
        </xdr:grpSpPr>
        <xdr:sp>
          <xdr:nvSpPr>
            <xdr:cNvPr id="4" name="Shape 4"/>
            <xdr:cNvSpPr/>
          </xdr:nvSpPr>
          <xdr:spPr>
            <a:xfrm>
              <a:off x="4511040" y="4251960"/>
              <a:ext cx="2727950" cy="13258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3" name="Shape 53"/>
            <xdr:cNvGrpSpPr/>
          </xdr:nvGrpSpPr>
          <xdr:grpSpPr>
            <a:xfrm>
              <a:off x="4511040" y="4251810"/>
              <a:ext cx="2727960" cy="1326030"/>
              <a:chOff x="5288280" y="1851510"/>
              <a:chExt cx="2727960" cy="1326030"/>
            </a:xfrm>
          </xdr:grpSpPr>
          <xdr:sp>
            <xdr:nvSpPr>
              <xdr:cNvPr id="54" name="Shape 54"/>
              <xdr:cNvSpPr txBox="1"/>
            </xdr:nvSpPr>
            <xdr:spPr>
              <a:xfrm>
                <a:off x="7040880" y="2072640"/>
                <a:ext cx="975360" cy="28194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Footwear</a:t>
                </a:r>
                <a:endParaRPr sz="1400"/>
              </a:p>
            </xdr:txBody>
          </xdr:sp>
          <xdr:sp>
            <xdr:nvSpPr>
              <xdr:cNvPr id="55" name="Shape 55"/>
              <xdr:cNvSpPr txBox="1"/>
            </xdr:nvSpPr>
            <xdr:spPr>
              <a:xfrm>
                <a:off x="7040880" y="2522220"/>
                <a:ext cx="937260" cy="2286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Apparel</a:t>
                </a:r>
                <a:endParaRPr sz="1400"/>
              </a:p>
            </xdr:txBody>
          </xdr:sp>
          <xdr:sp>
            <xdr:nvSpPr>
              <xdr:cNvPr id="56" name="Shape 56"/>
              <xdr:cNvSpPr txBox="1"/>
            </xdr:nvSpPr>
            <xdr:spPr>
              <a:xfrm>
                <a:off x="7040880" y="2918460"/>
                <a:ext cx="94488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Equipment</a:t>
                </a:r>
                <a:endParaRPr sz="1400"/>
              </a:p>
            </xdr:txBody>
          </xdr:sp>
          <xdr:cxnSp>
            <xdr:nvCxnSpPr>
              <xdr:cNvPr id="57" name="Shape 57"/>
              <xdr:cNvCxnSpPr>
                <a:endCxn id="54" idx="1"/>
              </xdr:cNvCxnSpPr>
            </xdr:nvCxnSpPr>
            <xdr:spPr>
              <a:xfrm>
                <a:off x="5288280" y="1851510"/>
                <a:ext cx="1752600" cy="362100"/>
              </a:xfrm>
              <a:prstGeom prst="bentConnector3">
                <a:avLst>
                  <a:gd fmla="val 94348" name="adj1"/>
                </a:avLst>
              </a:prstGeom>
              <a:noFill/>
              <a:ln cap="flat" cmpd="sng" w="9525">
                <a:solidFill>
                  <a:schemeClr val="accent1"/>
                </a:solidFill>
                <a:prstDash val="solid"/>
                <a:miter lim="800000"/>
                <a:headEnd len="sm" w="sm" type="none"/>
                <a:tailEnd len="med" w="med" type="triangle"/>
              </a:ln>
            </xdr:spPr>
          </xdr:cxnSp>
          <xdr:cxnSp>
            <xdr:nvCxnSpPr>
              <xdr:cNvPr id="58" name="Shape 58"/>
              <xdr:cNvCxnSpPr>
                <a:endCxn id="55" idx="1"/>
              </xdr:cNvCxnSpPr>
            </xdr:nvCxnSpPr>
            <xdr:spPr>
              <a:xfrm>
                <a:off x="5288280" y="1859220"/>
                <a:ext cx="1752600" cy="777300"/>
              </a:xfrm>
              <a:prstGeom prst="bentConnector3">
                <a:avLst>
                  <a:gd fmla="val 94348" name="adj1"/>
                </a:avLst>
              </a:prstGeom>
              <a:noFill/>
              <a:ln cap="flat" cmpd="sng" w="9525">
                <a:solidFill>
                  <a:schemeClr val="accent1"/>
                </a:solidFill>
                <a:prstDash val="solid"/>
                <a:miter lim="800000"/>
                <a:headEnd len="sm" w="sm" type="none"/>
                <a:tailEnd len="med" w="med" type="triangle"/>
              </a:ln>
            </xdr:spPr>
          </xdr:cxnSp>
        </xdr:grpSp>
        <xdr:cxnSp>
          <xdr:nvCxnSpPr>
            <xdr:cNvPr id="59" name="Shape 59"/>
            <xdr:cNvCxnSpPr>
              <a:endCxn id="56" idx="1"/>
            </xdr:cNvCxnSpPr>
          </xdr:nvCxnSpPr>
          <xdr:spPr>
            <a:xfrm>
              <a:off x="4533840" y="4267200"/>
              <a:ext cx="1729800" cy="1181100"/>
            </a:xfrm>
            <a:prstGeom prst="bentConnector3">
              <a:avLst>
                <a:gd fmla="val 50072" name="adj1"/>
              </a:avLst>
            </a:prstGeom>
            <a:noFill/>
            <a:ln cap="flat" cmpd="sng" w="9525">
              <a:solidFill>
                <a:schemeClr val="accent1"/>
              </a:solidFill>
              <a:prstDash val="solid"/>
              <a:miter lim="800000"/>
              <a:headEnd len="sm" w="sm" type="none"/>
              <a:tailEnd len="med" w="med" type="triangle"/>
            </a:ln>
          </xdr:spPr>
        </xdr:cxnSp>
      </xdr:grpSp>
    </xdr:grpSp>
    <xdr:clientData fLocksWithSheet="0"/>
  </xdr:oneCellAnchor>
  <xdr:oneCellAnchor>
    <xdr:from>
      <xdr:col>0</xdr:col>
      <xdr:colOff>2457450</xdr:colOff>
      <xdr:row>47</xdr:row>
      <xdr:rowOff>57150</xdr:rowOff>
    </xdr:from>
    <xdr:ext cx="4352925" cy="2962275"/>
    <xdr:grpSp>
      <xdr:nvGrpSpPr>
        <xdr:cNvPr id="2" name="Shape 2" title="Drawing"/>
        <xdr:cNvGrpSpPr/>
      </xdr:nvGrpSpPr>
      <xdr:grpSpPr>
        <a:xfrm>
          <a:off x="4796825" y="2081859"/>
          <a:ext cx="2066111" cy="3700869"/>
          <a:chOff x="4796825" y="2081859"/>
          <a:chExt cx="2066111" cy="3700869"/>
        </a:xfrm>
      </xdr:grpSpPr>
      <xdr:grpSp>
        <xdr:nvGrpSpPr>
          <xdr:cNvPr id="60" name="Shape 60"/>
          <xdr:cNvGrpSpPr/>
        </xdr:nvGrpSpPr>
        <xdr:grpSpPr>
          <a:xfrm rot="5400000">
            <a:off x="4796825" y="2238605"/>
            <a:ext cx="1123950" cy="3082790"/>
            <a:chOff x="4488180" y="3025425"/>
            <a:chExt cx="1143000" cy="3082790"/>
          </a:xfrm>
        </xdr:grpSpPr>
        <xdr:sp>
          <xdr:nvSpPr>
            <xdr:cNvPr id="4" name="Shape 4"/>
            <xdr:cNvSpPr/>
          </xdr:nvSpPr>
          <xdr:spPr>
            <a:xfrm>
              <a:off x="4488180" y="3360420"/>
              <a:ext cx="1143000" cy="2438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61" name="Shape 61"/>
            <xdr:cNvGrpSpPr/>
          </xdr:nvGrpSpPr>
          <xdr:grpSpPr>
            <a:xfrm>
              <a:off x="4488180" y="3025425"/>
              <a:ext cx="1139241" cy="3082790"/>
              <a:chOff x="5265420" y="625125"/>
              <a:chExt cx="1139241" cy="3082790"/>
            </a:xfrm>
          </xdr:grpSpPr>
          <xdr:sp>
            <xdr:nvSpPr>
              <xdr:cNvPr id="62" name="Shape 62"/>
              <xdr:cNvSpPr txBox="1"/>
            </xdr:nvSpPr>
            <xdr:spPr>
              <a:xfrm rot="-5400000">
                <a:off x="5755161" y="992625"/>
                <a:ext cx="1017000" cy="2820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lang="en-US" sz="1100">
                    <a:solidFill>
                      <a:schemeClr val="dk1"/>
                    </a:solidFill>
                    <a:latin typeface="Calibri"/>
                    <a:ea typeface="Calibri"/>
                    <a:cs typeface="Calibri"/>
                    <a:sym typeface="Calibri"/>
                  </a:rPr>
                  <a:t>Footwear</a:t>
                </a:r>
                <a:endParaRPr sz="1400"/>
              </a:p>
            </xdr:txBody>
          </xdr:sp>
          <xdr:sp>
            <xdr:nvSpPr>
              <xdr:cNvPr id="63" name="Shape 63"/>
              <xdr:cNvSpPr txBox="1"/>
            </xdr:nvSpPr>
            <xdr:spPr>
              <a:xfrm rot="-5400000">
                <a:off x="5920740" y="1977390"/>
                <a:ext cx="666750" cy="21717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Apparel</a:t>
                </a:r>
                <a:endParaRPr sz="1400"/>
              </a:p>
            </xdr:txBody>
          </xdr:sp>
          <xdr:sp>
            <xdr:nvSpPr>
              <xdr:cNvPr id="64" name="Shape 64"/>
              <xdr:cNvSpPr txBox="1"/>
            </xdr:nvSpPr>
            <xdr:spPr>
              <a:xfrm rot="-5400000">
                <a:off x="5550885" y="2989265"/>
                <a:ext cx="1178100" cy="2592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lang="en-US" sz="1100">
                    <a:solidFill>
                      <a:schemeClr val="dk1"/>
                    </a:solidFill>
                    <a:latin typeface="Calibri"/>
                    <a:ea typeface="Calibri"/>
                    <a:cs typeface="Calibri"/>
                    <a:sym typeface="Calibri"/>
                  </a:rPr>
                  <a:t>Equipment</a:t>
                </a:r>
                <a:endParaRPr sz="1400"/>
              </a:p>
            </xdr:txBody>
          </xdr:sp>
          <xdr:cxnSp>
            <xdr:nvCxnSpPr>
              <xdr:cNvPr id="65" name="Shape 65"/>
              <xdr:cNvCxnSpPr/>
            </xdr:nvCxnSpPr>
            <xdr:spPr>
              <a:xfrm flipH="1" rot="10800000">
                <a:off x="5265420" y="1455420"/>
                <a:ext cx="845820" cy="403860"/>
              </a:xfrm>
              <a:prstGeom prst="bentConnector3">
                <a:avLst>
                  <a:gd fmla="val 141892" name="adj1"/>
                </a:avLst>
              </a:prstGeom>
              <a:noFill/>
              <a:ln cap="flat" cmpd="sng" w="9525">
                <a:solidFill>
                  <a:schemeClr val="accent1"/>
                </a:solidFill>
                <a:prstDash val="solid"/>
                <a:miter lim="800000"/>
                <a:headEnd len="sm" w="sm" type="none"/>
                <a:tailEnd len="med" w="med" type="triangle"/>
              </a:ln>
            </xdr:spPr>
          </xdr:cxnSp>
          <xdr:cxnSp>
            <xdr:nvCxnSpPr>
              <xdr:cNvPr id="66" name="Shape 66"/>
              <xdr:cNvCxnSpPr/>
            </xdr:nvCxnSpPr>
            <xdr:spPr>
              <a:xfrm>
                <a:off x="5273040" y="1851660"/>
                <a:ext cx="815340" cy="190500"/>
              </a:xfrm>
              <a:prstGeom prst="bentConnector3">
                <a:avLst>
                  <a:gd fmla="val 145327" name="adj1"/>
                </a:avLst>
              </a:prstGeom>
              <a:noFill/>
              <a:ln cap="flat" cmpd="sng" w="9525">
                <a:solidFill>
                  <a:schemeClr val="accent1"/>
                </a:solidFill>
                <a:prstDash val="solid"/>
                <a:miter lim="800000"/>
                <a:headEnd len="sm" w="sm" type="none"/>
                <a:tailEnd len="med" w="med" type="triangle"/>
              </a:ln>
            </xdr:spPr>
          </xdr:cxnSp>
        </xdr:grpSp>
        <xdr:cxnSp>
          <xdr:nvCxnSpPr>
            <xdr:cNvPr id="67" name="Shape 67"/>
            <xdr:cNvCxnSpPr/>
          </xdr:nvCxnSpPr>
          <xdr:spPr>
            <a:xfrm>
              <a:off x="4495800" y="4251960"/>
              <a:ext cx="822960" cy="815340"/>
            </a:xfrm>
            <a:prstGeom prst="bentConnector3">
              <a:avLst>
                <a:gd fmla="val -206434" name="adj1"/>
              </a:avLst>
            </a:prstGeom>
            <a:noFill/>
            <a:ln cap="flat" cmpd="sng" w="9525">
              <a:solidFill>
                <a:schemeClr val="accent1"/>
              </a:solidFill>
              <a:prstDash val="solid"/>
              <a:miter lim="800000"/>
              <a:headEnd len="sm" w="sm" type="none"/>
              <a:tailEnd len="med" w="med" type="triangle"/>
            </a:ln>
          </xdr:spPr>
        </xdr:cxnSp>
      </xdr:grpSp>
      <xdr:grpSp>
        <xdr:nvGrpSpPr>
          <xdr:cNvPr id="68" name="Shape 68"/>
          <xdr:cNvGrpSpPr/>
        </xdr:nvGrpSpPr>
        <xdr:grpSpPr>
          <a:xfrm rot="5400000">
            <a:off x="5738915" y="2081859"/>
            <a:ext cx="1124021" cy="3700869"/>
            <a:chOff x="4488180" y="3207356"/>
            <a:chExt cx="1143111" cy="2591464"/>
          </a:xfrm>
        </xdr:grpSpPr>
        <xdr:sp>
          <xdr:nvSpPr>
            <xdr:cNvPr id="69" name="Shape 69"/>
            <xdr:cNvSpPr/>
          </xdr:nvSpPr>
          <xdr:spPr>
            <a:xfrm>
              <a:off x="4488180" y="3360420"/>
              <a:ext cx="1143000" cy="2438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70" name="Shape 70"/>
            <xdr:cNvGrpSpPr/>
          </xdr:nvGrpSpPr>
          <xdr:grpSpPr>
            <a:xfrm>
              <a:off x="4488180" y="3207356"/>
              <a:ext cx="1143111" cy="1235104"/>
              <a:chOff x="5265420" y="807056"/>
              <a:chExt cx="1143111" cy="1235104"/>
            </a:xfrm>
          </xdr:grpSpPr>
          <xdr:sp>
            <xdr:nvSpPr>
              <xdr:cNvPr id="71" name="Shape 71"/>
              <xdr:cNvSpPr txBox="1"/>
            </xdr:nvSpPr>
            <xdr:spPr>
              <a:xfrm rot="-5400000">
                <a:off x="5689881" y="1266506"/>
                <a:ext cx="1178100" cy="2592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lang="en-US" sz="1100">
                    <a:solidFill>
                      <a:schemeClr val="dk1"/>
                    </a:solidFill>
                    <a:latin typeface="Calibri"/>
                    <a:ea typeface="Calibri"/>
                    <a:cs typeface="Calibri"/>
                    <a:sym typeface="Calibri"/>
                  </a:rPr>
                  <a:t>Global Brand Divisions</a:t>
                </a:r>
                <a:endParaRPr sz="1400"/>
              </a:p>
            </xdr:txBody>
          </xdr:sp>
          <xdr:cxnSp>
            <xdr:nvCxnSpPr>
              <xdr:cNvPr id="72" name="Shape 72"/>
              <xdr:cNvCxnSpPr/>
            </xdr:nvCxnSpPr>
            <xdr:spPr>
              <a:xfrm flipH="1" rot="10800000">
                <a:off x="5265420" y="1455480"/>
                <a:ext cx="845700" cy="403800"/>
              </a:xfrm>
              <a:prstGeom prst="bentConnector3">
                <a:avLst>
                  <a:gd fmla="val 50000" name="adj1"/>
                </a:avLst>
              </a:prstGeom>
              <a:noFill/>
              <a:ln cap="flat" cmpd="sng" w="9525">
                <a:solidFill>
                  <a:schemeClr val="accent1"/>
                </a:solidFill>
                <a:prstDash val="solid"/>
                <a:miter lim="800000"/>
                <a:headEnd len="sm" w="sm" type="none"/>
                <a:tailEnd len="med" w="med" type="triangle"/>
              </a:ln>
            </xdr:spPr>
          </xdr:cxnSp>
          <xdr:cxnSp>
            <xdr:nvCxnSpPr>
              <xdr:cNvPr id="73" name="Shape 73"/>
              <xdr:cNvCxnSpPr/>
            </xdr:nvCxnSpPr>
            <xdr:spPr>
              <a:xfrm>
                <a:off x="5273040" y="1851660"/>
                <a:ext cx="815400" cy="190500"/>
              </a:xfrm>
              <a:prstGeom prst="bentConnector3">
                <a:avLst>
                  <a:gd fmla="val 50000" name="adj1"/>
                </a:avLst>
              </a:prstGeom>
              <a:noFill/>
              <a:ln cap="flat" cmpd="sng" w="9525">
                <a:solidFill>
                  <a:schemeClr val="accent1"/>
                </a:solidFill>
                <a:prstDash val="solid"/>
                <a:miter lim="800000"/>
                <a:headEnd len="sm" w="sm" type="none"/>
                <a:tailEnd len="med" w="med" type="triangle"/>
              </a:ln>
            </xdr:spPr>
          </xdr:cxnSp>
        </xdr:grpSp>
        <xdr:cxnSp>
          <xdr:nvCxnSpPr>
            <xdr:cNvPr id="74" name="Shape 74"/>
            <xdr:cNvCxnSpPr/>
          </xdr:nvCxnSpPr>
          <xdr:spPr>
            <a:xfrm flipH="1" rot="-5400000">
              <a:off x="4499550" y="4248210"/>
              <a:ext cx="815400" cy="822900"/>
            </a:xfrm>
            <a:prstGeom prst="bentConnector3">
              <a:avLst>
                <a:gd fmla="val 50000" name="adj1"/>
              </a:avLst>
            </a:prstGeom>
            <a:noFill/>
            <a:ln cap="flat" cmpd="sng" w="9525">
              <a:solidFill>
                <a:schemeClr val="accent1"/>
              </a:solidFill>
              <a:prstDash val="solid"/>
              <a:miter lim="800000"/>
              <a:headEnd len="sm" w="sm" type="none"/>
              <a:tailEnd len="med" w="med" type="triangle"/>
            </a:ln>
          </xdr:spPr>
        </xdr:cxnSp>
      </xdr:grpSp>
    </xdr:grp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6.14"/>
    <col customWidth="1" min="2" max="26" width="8.71"/>
  </cols>
  <sheetData>
    <row r="1" ht="14.25" customHeight="1">
      <c r="A1" s="1" t="s">
        <v>0</v>
      </c>
    </row>
    <row r="2" ht="14.25" customHeight="1">
      <c r="A2" s="2" t="s">
        <v>1</v>
      </c>
    </row>
    <row r="3" ht="14.25" customHeight="1">
      <c r="A3" s="2" t="s">
        <v>2</v>
      </c>
    </row>
    <row r="4" ht="14.25" customHeight="1">
      <c r="A4" s="1" t="s">
        <v>3</v>
      </c>
    </row>
    <row r="5" ht="14.25" customHeight="1">
      <c r="A5" s="2" t="s">
        <v>4</v>
      </c>
    </row>
    <row r="6" ht="14.25" customHeight="1">
      <c r="A6" s="2" t="s">
        <v>5</v>
      </c>
    </row>
    <row r="7" ht="14.25" customHeight="1">
      <c r="A7" s="2" t="s">
        <v>6</v>
      </c>
    </row>
    <row r="8" ht="14.25" customHeight="1">
      <c r="A8" s="3" t="s">
        <v>7</v>
      </c>
    </row>
    <row r="9" ht="14.25" customHeight="1">
      <c r="A9" s="3"/>
      <c r="B9" s="4"/>
      <c r="C9" s="4"/>
      <c r="D9" s="4"/>
      <c r="E9" s="4"/>
      <c r="F9" s="4"/>
      <c r="G9" s="4"/>
      <c r="H9" s="4"/>
      <c r="I9" s="4"/>
      <c r="J9" s="4"/>
      <c r="K9" s="4"/>
      <c r="L9" s="4"/>
      <c r="M9" s="4"/>
      <c r="N9" s="4"/>
      <c r="O9" s="4"/>
      <c r="P9" s="4"/>
      <c r="Q9" s="4"/>
      <c r="R9" s="4"/>
      <c r="S9" s="4"/>
      <c r="T9" s="4"/>
      <c r="U9" s="4"/>
      <c r="V9" s="4"/>
      <c r="W9" s="4"/>
      <c r="X9" s="4"/>
      <c r="Y9" s="4"/>
      <c r="Z9" s="4"/>
    </row>
    <row r="10" ht="14.25" customHeight="1">
      <c r="A10" s="2"/>
    </row>
    <row r="11" ht="14.25" customHeight="1">
      <c r="A11" s="2"/>
    </row>
    <row r="12" ht="14.25" customHeight="1">
      <c r="A12" s="2"/>
    </row>
    <row r="13" ht="14.25" customHeight="1">
      <c r="A13" s="3"/>
    </row>
    <row r="14" ht="14.25" customHeight="1">
      <c r="A14" s="3"/>
    </row>
    <row r="15" ht="14.25" customHeight="1">
      <c r="A15" s="3"/>
    </row>
    <row r="16" ht="14.25" customHeight="1">
      <c r="A16" s="3"/>
    </row>
    <row r="17" ht="14.25" customHeight="1">
      <c r="A17" s="3"/>
    </row>
    <row r="18" ht="14.25" customHeight="1">
      <c r="A18" s="3"/>
    </row>
    <row r="19" ht="14.25" customHeight="1">
      <c r="A19" s="3"/>
    </row>
    <row r="20" ht="14.25" customHeight="1">
      <c r="A20" s="3"/>
    </row>
    <row r="21" ht="14.25" customHeight="1">
      <c r="A21" s="3"/>
    </row>
    <row r="22" ht="14.25" customHeight="1">
      <c r="A22" s="3"/>
    </row>
    <row r="23" ht="14.25" customHeight="1">
      <c r="A23" s="3"/>
    </row>
    <row r="24" ht="14.25" customHeight="1">
      <c r="A24" s="3"/>
    </row>
    <row r="25" ht="14.25" customHeight="1">
      <c r="A25" s="3"/>
    </row>
    <row r="26" ht="14.25" customHeight="1">
      <c r="A26" s="3"/>
    </row>
    <row r="27" ht="14.25" customHeight="1">
      <c r="A27" s="3"/>
    </row>
    <row r="28" ht="14.25" customHeight="1">
      <c r="A28" s="3"/>
    </row>
    <row r="29" ht="14.25" customHeight="1">
      <c r="A29" s="3"/>
    </row>
    <row r="30" ht="14.25" customHeight="1">
      <c r="A30" s="3"/>
    </row>
    <row r="31" ht="14.25" customHeight="1">
      <c r="A31" s="3"/>
    </row>
    <row r="32" ht="14.25" customHeight="1">
      <c r="A32" s="3"/>
    </row>
    <row r="33" ht="14.25" customHeight="1">
      <c r="A33" s="3"/>
    </row>
    <row r="34" ht="14.25" customHeight="1">
      <c r="A34" s="3"/>
    </row>
    <row r="35" ht="14.25" customHeight="1">
      <c r="A35" s="3"/>
    </row>
    <row r="36" ht="14.25" customHeight="1">
      <c r="A36" s="3"/>
    </row>
    <row r="37" ht="14.25" customHeight="1">
      <c r="A37" s="3"/>
    </row>
    <row r="38" ht="14.25" customHeight="1">
      <c r="A38" s="3"/>
    </row>
    <row r="39" ht="14.25" customHeight="1">
      <c r="A39" s="3"/>
    </row>
    <row r="40" ht="14.25" customHeight="1">
      <c r="A40" s="3"/>
    </row>
    <row r="41" ht="14.25" customHeight="1">
      <c r="A41" s="3"/>
    </row>
    <row r="42" ht="14.25" customHeight="1">
      <c r="A42" s="3"/>
    </row>
    <row r="43" ht="14.25" customHeight="1">
      <c r="A43" s="3"/>
    </row>
    <row r="44" ht="14.25" customHeight="1">
      <c r="A44" s="3"/>
    </row>
    <row r="45" ht="14.25" customHeight="1">
      <c r="A45" s="3"/>
    </row>
    <row r="46" ht="14.25" customHeight="1">
      <c r="A46" s="3"/>
    </row>
    <row r="47" ht="14.25" customHeight="1">
      <c r="A47" s="3"/>
    </row>
    <row r="48" ht="14.25" customHeight="1">
      <c r="A48" s="3"/>
    </row>
    <row r="49" ht="14.25" customHeight="1">
      <c r="A49" s="3"/>
    </row>
    <row r="50" ht="14.25" customHeight="1">
      <c r="A50" s="3"/>
    </row>
    <row r="51" ht="14.25" customHeight="1">
      <c r="A51" s="3"/>
    </row>
    <row r="52" ht="14.25" customHeight="1">
      <c r="A52" s="3"/>
    </row>
    <row r="53" ht="14.25" customHeight="1">
      <c r="A53" s="3"/>
    </row>
    <row r="54" ht="14.25" customHeight="1">
      <c r="A54" s="3"/>
    </row>
    <row r="55" ht="14.25" customHeight="1">
      <c r="A55" s="3"/>
    </row>
    <row r="56" ht="14.25" customHeight="1">
      <c r="A56" s="3"/>
    </row>
    <row r="57" ht="14.25" customHeight="1">
      <c r="A57" s="3"/>
    </row>
    <row r="58" ht="14.25" customHeight="1">
      <c r="A58" s="3"/>
    </row>
    <row r="59" ht="14.25" customHeight="1">
      <c r="A59" s="3"/>
    </row>
    <row r="60" ht="14.25" customHeight="1">
      <c r="A60" s="3"/>
    </row>
    <row r="61" ht="14.25" customHeight="1">
      <c r="A61" s="3"/>
    </row>
    <row r="62" ht="14.25" customHeight="1">
      <c r="A62" s="3"/>
    </row>
    <row r="63" ht="14.25" customHeight="1">
      <c r="A63" s="3"/>
    </row>
    <row r="64" ht="14.25" customHeight="1">
      <c r="A64" s="3"/>
    </row>
    <row r="65" ht="14.25" customHeight="1">
      <c r="A65" s="3"/>
    </row>
    <row r="66" ht="14.25" customHeight="1">
      <c r="A66" s="3"/>
    </row>
    <row r="67" ht="14.25" customHeight="1">
      <c r="A67" s="3"/>
    </row>
    <row r="68" ht="14.25" customHeight="1">
      <c r="A68" s="3"/>
    </row>
    <row r="69" ht="14.25" customHeight="1">
      <c r="A69" s="3"/>
    </row>
    <row r="70" ht="14.25" customHeight="1">
      <c r="A70" s="3"/>
    </row>
    <row r="71" ht="14.25" customHeight="1">
      <c r="A71" s="3"/>
    </row>
    <row r="72" ht="14.25" customHeight="1">
      <c r="A72" s="3"/>
    </row>
    <row r="73" ht="14.25" customHeight="1">
      <c r="A73" s="3"/>
    </row>
    <row r="74" ht="14.25" customHeight="1">
      <c r="A74" s="3"/>
    </row>
    <row r="75" ht="14.25" customHeight="1">
      <c r="A75" s="3"/>
    </row>
    <row r="76" ht="14.25" customHeight="1">
      <c r="A76" s="3"/>
    </row>
    <row r="77" ht="14.25" customHeight="1">
      <c r="A77" s="3"/>
    </row>
    <row r="78" ht="14.25" customHeight="1">
      <c r="A78" s="3"/>
    </row>
    <row r="79" ht="14.25" customHeight="1">
      <c r="A79" s="3"/>
    </row>
    <row r="80" ht="14.25" customHeight="1">
      <c r="A80" s="3"/>
    </row>
    <row r="81" ht="14.25" customHeight="1">
      <c r="A81" s="3"/>
    </row>
    <row r="82" ht="14.25" customHeight="1">
      <c r="A82" s="3"/>
    </row>
    <row r="83" ht="14.25" customHeight="1">
      <c r="A83" s="3"/>
    </row>
    <row r="84" ht="14.25" customHeight="1">
      <c r="A84" s="3"/>
    </row>
    <row r="85" ht="14.25" customHeight="1">
      <c r="A85" s="3"/>
    </row>
    <row r="86" ht="14.25" customHeight="1">
      <c r="A86" s="3"/>
    </row>
    <row r="87" ht="14.25" customHeight="1">
      <c r="A87" s="3"/>
    </row>
    <row r="88" ht="14.25" customHeight="1">
      <c r="A88" s="3"/>
    </row>
    <row r="89" ht="14.25" customHeight="1">
      <c r="A89" s="3"/>
    </row>
    <row r="90" ht="14.25" customHeight="1">
      <c r="A90" s="3"/>
    </row>
    <row r="91" ht="14.25" customHeight="1">
      <c r="A91" s="3"/>
    </row>
    <row r="92" ht="14.25" customHeight="1">
      <c r="A92" s="3"/>
    </row>
    <row r="93" ht="14.25" customHeight="1">
      <c r="A93" s="3"/>
    </row>
    <row r="94" ht="14.25" customHeight="1">
      <c r="A94" s="3"/>
    </row>
    <row r="95" ht="14.25" customHeight="1">
      <c r="A95" s="3"/>
    </row>
    <row r="96" ht="14.25" customHeight="1">
      <c r="A96" s="3"/>
    </row>
    <row r="97" ht="14.25" customHeight="1">
      <c r="A97" s="3"/>
    </row>
    <row r="98" ht="14.25" customHeight="1">
      <c r="A98" s="3"/>
    </row>
    <row r="99" ht="14.25" customHeight="1">
      <c r="A99" s="3"/>
    </row>
    <row r="100" ht="14.25" customHeight="1">
      <c r="A100" s="3"/>
    </row>
    <row r="101" ht="14.25" customHeight="1">
      <c r="A101" s="3"/>
    </row>
    <row r="102" ht="14.25" customHeight="1">
      <c r="A102" s="3"/>
    </row>
    <row r="103" ht="14.25" customHeight="1">
      <c r="A103" s="3"/>
    </row>
    <row r="104" ht="14.25" customHeight="1">
      <c r="A104" s="3"/>
    </row>
    <row r="105" ht="14.25" customHeight="1">
      <c r="A105" s="3"/>
    </row>
    <row r="106" ht="14.25" customHeight="1">
      <c r="A106" s="3"/>
    </row>
    <row r="107" ht="14.25" customHeight="1">
      <c r="A107" s="3"/>
    </row>
    <row r="108" ht="14.25" customHeight="1">
      <c r="A108" s="3"/>
    </row>
    <row r="109" ht="14.25" customHeight="1">
      <c r="A109" s="3"/>
    </row>
    <row r="110" ht="14.25" customHeight="1">
      <c r="A110" s="3"/>
    </row>
    <row r="111" ht="14.25" customHeight="1">
      <c r="A111" s="3"/>
    </row>
    <row r="112" ht="14.25" customHeight="1">
      <c r="A112" s="3"/>
    </row>
    <row r="113" ht="14.25" customHeight="1">
      <c r="A113" s="3"/>
    </row>
    <row r="114" ht="14.25" customHeight="1">
      <c r="A114" s="3"/>
    </row>
    <row r="115" ht="14.25" customHeight="1">
      <c r="A115" s="3"/>
    </row>
    <row r="116" ht="14.25" customHeight="1">
      <c r="A116" s="3"/>
    </row>
    <row r="117" ht="14.25" customHeight="1">
      <c r="A117" s="3"/>
    </row>
    <row r="118" ht="14.25" customHeight="1">
      <c r="A118" s="3"/>
    </row>
    <row r="119" ht="14.25" customHeight="1">
      <c r="A119" s="3"/>
    </row>
    <row r="120" ht="14.25" customHeight="1">
      <c r="A120" s="3"/>
    </row>
    <row r="121" ht="14.25" customHeight="1">
      <c r="A121" s="3"/>
    </row>
    <row r="122" ht="14.25" customHeight="1">
      <c r="A122" s="3"/>
    </row>
    <row r="123" ht="14.25" customHeight="1">
      <c r="A123" s="3"/>
    </row>
    <row r="124" ht="14.25" customHeight="1">
      <c r="A124" s="3"/>
    </row>
    <row r="125" ht="14.25" customHeight="1">
      <c r="A125" s="3"/>
    </row>
    <row r="126" ht="14.25" customHeight="1">
      <c r="A126" s="3"/>
    </row>
    <row r="127" ht="14.25" customHeight="1">
      <c r="A127" s="3"/>
    </row>
    <row r="128" ht="14.25" customHeight="1">
      <c r="A128" s="3"/>
    </row>
    <row r="129" ht="14.25" customHeight="1">
      <c r="A129" s="3"/>
    </row>
    <row r="130" ht="14.25" customHeight="1">
      <c r="A130" s="3"/>
    </row>
    <row r="131" ht="14.25" customHeight="1">
      <c r="A131" s="3"/>
    </row>
    <row r="132" ht="14.25" customHeight="1">
      <c r="A132" s="3"/>
    </row>
    <row r="133" ht="14.25" customHeight="1">
      <c r="A133" s="3"/>
    </row>
    <row r="134" ht="14.25" customHeight="1">
      <c r="A134" s="3"/>
    </row>
    <row r="135" ht="14.25" customHeight="1">
      <c r="A135" s="3"/>
    </row>
    <row r="136" ht="14.25" customHeight="1">
      <c r="A136" s="3"/>
    </row>
    <row r="137" ht="14.25" customHeight="1">
      <c r="A137" s="3"/>
    </row>
    <row r="138" ht="14.25" customHeight="1">
      <c r="A138" s="3"/>
    </row>
    <row r="139" ht="14.25" customHeight="1">
      <c r="A139" s="3"/>
    </row>
    <row r="140" ht="14.25" customHeight="1">
      <c r="A140" s="3"/>
    </row>
    <row r="141" ht="14.25" customHeight="1">
      <c r="A141" s="3"/>
    </row>
    <row r="142" ht="14.25" customHeight="1">
      <c r="A142" s="3"/>
    </row>
    <row r="143" ht="14.25" customHeight="1">
      <c r="A143" s="3"/>
    </row>
    <row r="144" ht="14.25" customHeight="1">
      <c r="A144" s="3"/>
    </row>
    <row r="145" ht="14.25" customHeight="1">
      <c r="A145" s="3"/>
    </row>
    <row r="146" ht="14.25" customHeight="1">
      <c r="A146" s="3"/>
    </row>
    <row r="147" ht="14.25" customHeight="1">
      <c r="A147" s="3"/>
    </row>
    <row r="148" ht="14.25" customHeight="1">
      <c r="A148" s="3"/>
    </row>
    <row r="149" ht="14.25" customHeight="1">
      <c r="A149" s="3"/>
    </row>
    <row r="150" ht="14.25" customHeight="1">
      <c r="A150" s="3"/>
    </row>
    <row r="151" ht="14.25" customHeight="1">
      <c r="A151" s="3"/>
    </row>
    <row r="152" ht="14.25" customHeight="1">
      <c r="A152" s="3"/>
    </row>
    <row r="153" ht="14.25" customHeight="1">
      <c r="A153" s="3"/>
    </row>
    <row r="154" ht="14.25" customHeight="1">
      <c r="A154" s="3"/>
    </row>
    <row r="155" ht="14.25" customHeight="1">
      <c r="A155" s="3"/>
    </row>
    <row r="156" ht="14.25" customHeight="1">
      <c r="A156" s="3"/>
    </row>
    <row r="157" ht="14.25" customHeight="1">
      <c r="A157" s="3"/>
    </row>
    <row r="158" ht="14.25" customHeight="1">
      <c r="A158" s="3"/>
    </row>
    <row r="159" ht="14.25" customHeight="1">
      <c r="A159" s="3"/>
    </row>
    <row r="160" ht="14.25" customHeight="1">
      <c r="A160" s="3"/>
    </row>
    <row r="161" ht="14.25" customHeight="1">
      <c r="A161" s="3"/>
    </row>
    <row r="162" ht="14.25" customHeight="1">
      <c r="A162" s="3"/>
    </row>
    <row r="163" ht="14.25" customHeight="1">
      <c r="A163" s="3"/>
    </row>
    <row r="164" ht="14.25" customHeight="1">
      <c r="A164" s="3"/>
    </row>
    <row r="165" ht="14.25" customHeight="1">
      <c r="A165" s="3"/>
    </row>
    <row r="166" ht="14.25" customHeight="1">
      <c r="A166" s="3"/>
    </row>
    <row r="167" ht="14.25" customHeight="1">
      <c r="A167" s="3"/>
    </row>
    <row r="168" ht="14.25" customHeight="1">
      <c r="A168" s="3"/>
    </row>
    <row r="169" ht="14.25" customHeight="1">
      <c r="A169" s="3"/>
    </row>
    <row r="170" ht="14.25" customHeight="1">
      <c r="A170" s="3"/>
    </row>
    <row r="171" ht="14.25" customHeight="1">
      <c r="A171" s="3"/>
    </row>
    <row r="172" ht="14.25" customHeight="1">
      <c r="A172" s="3"/>
    </row>
    <row r="173" ht="14.25" customHeight="1">
      <c r="A173" s="3"/>
    </row>
    <row r="174" ht="14.25" customHeight="1">
      <c r="A174" s="3"/>
    </row>
    <row r="175" ht="14.25" customHeight="1">
      <c r="A175" s="3"/>
    </row>
    <row r="176" ht="14.25" customHeight="1">
      <c r="A176" s="3"/>
    </row>
    <row r="177" ht="14.25" customHeight="1">
      <c r="A177" s="3"/>
    </row>
    <row r="178" ht="14.25" customHeight="1">
      <c r="A178" s="3"/>
    </row>
    <row r="179" ht="14.25" customHeight="1">
      <c r="A179" s="3"/>
    </row>
    <row r="180" ht="14.25" customHeight="1">
      <c r="A180" s="3"/>
    </row>
    <row r="181" ht="14.25" customHeight="1">
      <c r="A181" s="3"/>
    </row>
    <row r="182" ht="14.25" customHeight="1">
      <c r="A182" s="3"/>
    </row>
    <row r="183" ht="14.25" customHeight="1">
      <c r="A183" s="3"/>
    </row>
    <row r="184" ht="14.25" customHeight="1">
      <c r="A184" s="3"/>
    </row>
    <row r="185" ht="14.25" customHeight="1">
      <c r="A185" s="3"/>
    </row>
    <row r="186" ht="14.25" customHeight="1">
      <c r="A186" s="3"/>
    </row>
    <row r="187" ht="14.25" customHeight="1">
      <c r="A187" s="3"/>
    </row>
    <row r="188" ht="14.25" customHeight="1">
      <c r="A188" s="3"/>
    </row>
    <row r="189" ht="14.25" customHeight="1">
      <c r="A189" s="3"/>
    </row>
    <row r="190" ht="14.25" customHeight="1">
      <c r="A190" s="3"/>
    </row>
    <row r="191" ht="14.25" customHeight="1">
      <c r="A191" s="3"/>
    </row>
    <row r="192" ht="14.25" customHeight="1">
      <c r="A192" s="3"/>
    </row>
    <row r="193" ht="14.25" customHeight="1">
      <c r="A193" s="3"/>
    </row>
    <row r="194" ht="14.25" customHeight="1">
      <c r="A194" s="3"/>
    </row>
    <row r="195" ht="14.25" customHeight="1">
      <c r="A195" s="3"/>
    </row>
    <row r="196" ht="14.25" customHeight="1">
      <c r="A196" s="3"/>
    </row>
    <row r="197" ht="14.25" customHeight="1">
      <c r="A197" s="3"/>
    </row>
    <row r="198" ht="14.25" customHeight="1">
      <c r="A198" s="3"/>
    </row>
    <row r="199" ht="14.25" customHeight="1">
      <c r="A199" s="3"/>
    </row>
    <row r="200" ht="14.25" customHeight="1">
      <c r="A200" s="3"/>
    </row>
    <row r="201" ht="14.25" customHeight="1">
      <c r="A201" s="3"/>
    </row>
    <row r="202" ht="14.25" customHeight="1">
      <c r="A202" s="3"/>
    </row>
    <row r="203" ht="14.25" customHeight="1">
      <c r="A203" s="3"/>
    </row>
    <row r="204" ht="14.25" customHeight="1">
      <c r="A204" s="3"/>
    </row>
    <row r="205" ht="14.25" customHeight="1">
      <c r="A205" s="3"/>
    </row>
    <row r="206" ht="14.25" customHeight="1">
      <c r="A206" s="3"/>
    </row>
    <row r="207" ht="14.25" customHeight="1">
      <c r="A207" s="3"/>
    </row>
    <row r="208" ht="14.25" customHeight="1">
      <c r="A208" s="3"/>
    </row>
    <row r="209" ht="14.25" customHeight="1">
      <c r="A209" s="3"/>
    </row>
    <row r="210" ht="14.25" customHeight="1">
      <c r="A210" s="3"/>
    </row>
    <row r="211" ht="14.25" customHeight="1">
      <c r="A211" s="3"/>
    </row>
    <row r="212" ht="14.25" customHeight="1">
      <c r="A212" s="3"/>
    </row>
    <row r="213" ht="14.25" customHeight="1">
      <c r="A213" s="3"/>
    </row>
    <row r="214" ht="14.25" customHeight="1">
      <c r="A214" s="3"/>
    </row>
    <row r="215" ht="14.25" customHeight="1">
      <c r="A215" s="3"/>
    </row>
    <row r="216" ht="14.25" customHeight="1">
      <c r="A216" s="3"/>
    </row>
    <row r="217" ht="14.25" customHeight="1">
      <c r="A217" s="3"/>
    </row>
    <row r="218" ht="14.25" customHeight="1">
      <c r="A218" s="3"/>
    </row>
    <row r="219" ht="14.25" customHeight="1">
      <c r="A219" s="3"/>
    </row>
    <row r="220" ht="14.25" customHeight="1">
      <c r="A220" s="3"/>
    </row>
    <row r="221" ht="14.25" customHeight="1">
      <c r="A221" s="3"/>
    </row>
    <row r="222" ht="14.25" customHeight="1">
      <c r="A222" s="3"/>
    </row>
    <row r="223" ht="14.25" customHeight="1">
      <c r="A223" s="3"/>
    </row>
    <row r="224" ht="14.25" customHeight="1">
      <c r="A224" s="3"/>
    </row>
    <row r="225" ht="14.25" customHeight="1">
      <c r="A225" s="3"/>
    </row>
    <row r="226" ht="14.25" customHeight="1">
      <c r="A226" s="3"/>
    </row>
    <row r="227" ht="14.25" customHeight="1">
      <c r="A227" s="3"/>
    </row>
    <row r="228" ht="14.25" customHeight="1">
      <c r="A228" s="3"/>
    </row>
    <row r="229" ht="14.25" customHeight="1">
      <c r="A229" s="3"/>
    </row>
    <row r="230" ht="14.25" customHeight="1">
      <c r="A230" s="3"/>
    </row>
    <row r="231" ht="14.25" customHeight="1">
      <c r="A231" s="3"/>
    </row>
    <row r="232" ht="14.25" customHeight="1">
      <c r="A232" s="3"/>
    </row>
    <row r="233" ht="14.25" customHeight="1">
      <c r="A233" s="3"/>
    </row>
    <row r="234" ht="14.25" customHeight="1">
      <c r="A234" s="3"/>
    </row>
    <row r="235" ht="14.25" customHeight="1">
      <c r="A235" s="3"/>
    </row>
    <row r="236" ht="14.25" customHeight="1">
      <c r="A236" s="3"/>
    </row>
    <row r="237" ht="14.25" customHeight="1">
      <c r="A237" s="3"/>
    </row>
    <row r="238" ht="14.25" customHeight="1">
      <c r="A238" s="3"/>
    </row>
    <row r="239" ht="14.25" customHeight="1">
      <c r="A239" s="3"/>
    </row>
    <row r="240" ht="14.25" customHeight="1">
      <c r="A240" s="3"/>
    </row>
    <row r="241" ht="14.25" customHeight="1">
      <c r="A241" s="3"/>
    </row>
    <row r="242" ht="14.25" customHeight="1">
      <c r="A242" s="3"/>
    </row>
    <row r="243" ht="14.25" customHeight="1">
      <c r="A243" s="3"/>
    </row>
    <row r="244" ht="14.25" customHeight="1">
      <c r="A244" s="3"/>
    </row>
    <row r="245" ht="14.25" customHeight="1">
      <c r="A245" s="3"/>
    </row>
    <row r="246" ht="14.25" customHeight="1">
      <c r="A246" s="3"/>
    </row>
    <row r="247" ht="14.25" customHeight="1">
      <c r="A247" s="3"/>
    </row>
    <row r="248" ht="14.25" customHeight="1">
      <c r="A248" s="3"/>
    </row>
    <row r="249" ht="14.25" customHeight="1">
      <c r="A249" s="3"/>
    </row>
    <row r="250" ht="14.25" customHeight="1">
      <c r="A250" s="3"/>
    </row>
    <row r="251" ht="14.25" customHeight="1">
      <c r="A251" s="3"/>
    </row>
    <row r="252" ht="14.25" customHeight="1">
      <c r="A252" s="3"/>
    </row>
    <row r="253" ht="14.25" customHeight="1">
      <c r="A253" s="3"/>
    </row>
    <row r="254" ht="14.25" customHeight="1">
      <c r="A254" s="3"/>
    </row>
    <row r="255" ht="14.25" customHeight="1">
      <c r="A255" s="3"/>
    </row>
    <row r="256" ht="14.25" customHeight="1">
      <c r="A256" s="3"/>
    </row>
    <row r="257" ht="14.25" customHeight="1">
      <c r="A257" s="3"/>
    </row>
    <row r="258" ht="14.25" customHeight="1">
      <c r="A258" s="3"/>
    </row>
    <row r="259" ht="14.25" customHeight="1">
      <c r="A259" s="3"/>
    </row>
    <row r="260" ht="14.25" customHeight="1">
      <c r="A260" s="3"/>
    </row>
    <row r="261" ht="14.25" customHeight="1">
      <c r="A261" s="3"/>
    </row>
    <row r="262" ht="14.25" customHeight="1">
      <c r="A262" s="3"/>
    </row>
    <row r="263" ht="14.25" customHeight="1">
      <c r="A263" s="3"/>
    </row>
    <row r="264" ht="14.25" customHeight="1">
      <c r="A264" s="3"/>
    </row>
    <row r="265" ht="14.25" customHeight="1">
      <c r="A265" s="3"/>
    </row>
    <row r="266" ht="14.25" customHeight="1">
      <c r="A266" s="3"/>
    </row>
    <row r="267" ht="14.25" customHeight="1">
      <c r="A267" s="3"/>
    </row>
    <row r="268" ht="14.25" customHeight="1">
      <c r="A268" s="3"/>
    </row>
    <row r="269" ht="14.25" customHeight="1">
      <c r="A269" s="3"/>
    </row>
    <row r="270" ht="14.25" customHeight="1">
      <c r="A270" s="3"/>
    </row>
    <row r="271" ht="14.25" customHeight="1">
      <c r="A271" s="3"/>
    </row>
    <row r="272" ht="14.25" customHeight="1">
      <c r="A272" s="3"/>
    </row>
    <row r="273" ht="14.25" customHeight="1">
      <c r="A273" s="3"/>
    </row>
    <row r="274" ht="14.25" customHeight="1">
      <c r="A274" s="3"/>
    </row>
    <row r="275" ht="14.25" customHeight="1">
      <c r="A275" s="3"/>
    </row>
    <row r="276" ht="14.25" customHeight="1">
      <c r="A276" s="3"/>
    </row>
    <row r="277" ht="14.25" customHeight="1">
      <c r="A277" s="3"/>
    </row>
    <row r="278" ht="14.25" customHeight="1">
      <c r="A278" s="3"/>
    </row>
    <row r="279" ht="14.25" customHeight="1">
      <c r="A279" s="3"/>
    </row>
    <row r="280" ht="14.25" customHeight="1">
      <c r="A280" s="3"/>
    </row>
    <row r="281" ht="14.25" customHeight="1">
      <c r="A281" s="3"/>
    </row>
    <row r="282" ht="14.25" customHeight="1">
      <c r="A282" s="3"/>
    </row>
    <row r="283" ht="14.25" customHeight="1">
      <c r="A283" s="3"/>
    </row>
    <row r="284" ht="14.25" customHeight="1">
      <c r="A284" s="3"/>
    </row>
    <row r="285" ht="14.25" customHeight="1">
      <c r="A285" s="3"/>
    </row>
    <row r="286" ht="14.25" customHeight="1">
      <c r="A286" s="3"/>
    </row>
    <row r="287" ht="14.25" customHeight="1">
      <c r="A287" s="3"/>
    </row>
    <row r="288" ht="14.25" customHeight="1">
      <c r="A288" s="3"/>
    </row>
    <row r="289" ht="14.25" customHeight="1">
      <c r="A289" s="3"/>
    </row>
    <row r="290" ht="14.25" customHeight="1">
      <c r="A290" s="3"/>
    </row>
    <row r="291" ht="14.25" customHeight="1">
      <c r="A291" s="3"/>
    </row>
    <row r="292" ht="14.25" customHeight="1">
      <c r="A292" s="3"/>
    </row>
    <row r="293" ht="14.25" customHeight="1">
      <c r="A293" s="3"/>
    </row>
    <row r="294" ht="14.25" customHeight="1">
      <c r="A294" s="3"/>
    </row>
    <row r="295" ht="14.25" customHeight="1">
      <c r="A295" s="3"/>
    </row>
    <row r="296" ht="14.25" customHeight="1">
      <c r="A296" s="3"/>
    </row>
    <row r="297" ht="14.25" customHeight="1">
      <c r="A297" s="3"/>
    </row>
    <row r="298" ht="14.25" customHeight="1">
      <c r="A298" s="3"/>
    </row>
    <row r="299" ht="14.25" customHeight="1">
      <c r="A299" s="3"/>
    </row>
    <row r="300" ht="14.25" customHeight="1">
      <c r="A300" s="3"/>
    </row>
    <row r="301" ht="14.25" customHeight="1">
      <c r="A301" s="3"/>
    </row>
    <row r="302" ht="14.25" customHeight="1">
      <c r="A302" s="3"/>
    </row>
    <row r="303" ht="14.25" customHeight="1">
      <c r="A303" s="3"/>
    </row>
    <row r="304" ht="14.25" customHeight="1">
      <c r="A304" s="3"/>
    </row>
    <row r="305" ht="14.25" customHeight="1">
      <c r="A305" s="3"/>
    </row>
    <row r="306" ht="14.25" customHeight="1">
      <c r="A306" s="3"/>
    </row>
    <row r="307" ht="14.25" customHeight="1">
      <c r="A307" s="3"/>
    </row>
    <row r="308" ht="14.25" customHeight="1">
      <c r="A308" s="3"/>
    </row>
    <row r="309" ht="14.25" customHeight="1">
      <c r="A309" s="3"/>
    </row>
    <row r="310" ht="14.25" customHeight="1">
      <c r="A310" s="3"/>
    </row>
    <row r="311" ht="14.25" customHeight="1">
      <c r="A311" s="3"/>
    </row>
    <row r="312" ht="14.25" customHeight="1">
      <c r="A312" s="3"/>
    </row>
    <row r="313" ht="14.25" customHeight="1">
      <c r="A313" s="3"/>
    </row>
    <row r="314" ht="14.25" customHeight="1">
      <c r="A314" s="3"/>
    </row>
    <row r="315" ht="14.25" customHeight="1">
      <c r="A315" s="3"/>
    </row>
    <row r="316" ht="14.25" customHeight="1">
      <c r="A316" s="3"/>
    </row>
    <row r="317" ht="14.25" customHeight="1">
      <c r="A317" s="3"/>
    </row>
    <row r="318" ht="14.25" customHeight="1">
      <c r="A318" s="3"/>
    </row>
    <row r="319" ht="14.25" customHeight="1">
      <c r="A319" s="3"/>
    </row>
    <row r="320" ht="14.25" customHeight="1">
      <c r="A320" s="3"/>
    </row>
    <row r="321" ht="14.25" customHeight="1">
      <c r="A321" s="3"/>
    </row>
    <row r="322" ht="14.25" customHeight="1">
      <c r="A322" s="3"/>
    </row>
    <row r="323" ht="14.25" customHeight="1">
      <c r="A323" s="3"/>
    </row>
    <row r="324" ht="14.25" customHeight="1">
      <c r="A324" s="3"/>
    </row>
    <row r="325" ht="14.25" customHeight="1">
      <c r="A325" s="3"/>
    </row>
    <row r="326" ht="14.25" customHeight="1">
      <c r="A326" s="3"/>
    </row>
    <row r="327" ht="14.25" customHeight="1">
      <c r="A327" s="3"/>
    </row>
    <row r="328" ht="14.25" customHeight="1">
      <c r="A328" s="3"/>
    </row>
    <row r="329" ht="14.25" customHeight="1">
      <c r="A329" s="3"/>
    </row>
    <row r="330" ht="14.25" customHeight="1">
      <c r="A330" s="3"/>
    </row>
    <row r="331" ht="14.25" customHeight="1">
      <c r="A331" s="3"/>
    </row>
    <row r="332" ht="14.25" customHeight="1">
      <c r="A332" s="3"/>
    </row>
    <row r="333" ht="14.25" customHeight="1">
      <c r="A333" s="3"/>
    </row>
    <row r="334" ht="14.25" customHeight="1">
      <c r="A334" s="3"/>
    </row>
    <row r="335" ht="14.25" customHeight="1">
      <c r="A335" s="3"/>
    </row>
    <row r="336" ht="14.25" customHeight="1">
      <c r="A336" s="3"/>
    </row>
    <row r="337" ht="14.25" customHeight="1">
      <c r="A337" s="3"/>
    </row>
    <row r="338" ht="14.25" customHeight="1">
      <c r="A338" s="3"/>
    </row>
    <row r="339" ht="14.25" customHeight="1">
      <c r="A339" s="3"/>
    </row>
    <row r="340" ht="14.25" customHeight="1">
      <c r="A340" s="3"/>
    </row>
    <row r="341" ht="14.25" customHeight="1">
      <c r="A341" s="3"/>
    </row>
    <row r="342" ht="14.25" customHeight="1">
      <c r="A342" s="3"/>
    </row>
    <row r="343" ht="14.25" customHeight="1">
      <c r="A343" s="3"/>
    </row>
    <row r="344" ht="14.25" customHeight="1">
      <c r="A344" s="3"/>
    </row>
    <row r="345" ht="14.25" customHeight="1">
      <c r="A345" s="3"/>
    </row>
    <row r="346" ht="14.25" customHeight="1">
      <c r="A346" s="3"/>
    </row>
    <row r="347" ht="14.25" customHeight="1">
      <c r="A347" s="3"/>
    </row>
    <row r="348" ht="14.25" customHeight="1">
      <c r="A348" s="3"/>
    </row>
    <row r="349" ht="14.25" customHeight="1">
      <c r="A349" s="3"/>
    </row>
    <row r="350" ht="14.25" customHeight="1">
      <c r="A350" s="3"/>
    </row>
    <row r="351" ht="14.25" customHeight="1">
      <c r="A351" s="3"/>
    </row>
    <row r="352" ht="14.25" customHeight="1">
      <c r="A352" s="3"/>
    </row>
    <row r="353" ht="14.25" customHeight="1">
      <c r="A353" s="3"/>
    </row>
    <row r="354" ht="14.25" customHeight="1">
      <c r="A354" s="3"/>
    </row>
    <row r="355" ht="14.25" customHeight="1">
      <c r="A355" s="3"/>
    </row>
    <row r="356" ht="14.25" customHeight="1">
      <c r="A356" s="3"/>
    </row>
    <row r="357" ht="14.25" customHeight="1">
      <c r="A357" s="3"/>
    </row>
    <row r="358" ht="14.25" customHeight="1">
      <c r="A358" s="3"/>
    </row>
    <row r="359" ht="14.25" customHeight="1">
      <c r="A359" s="3"/>
    </row>
    <row r="360" ht="14.25" customHeight="1">
      <c r="A360" s="3"/>
    </row>
    <row r="361" ht="14.25" customHeight="1">
      <c r="A361" s="3"/>
    </row>
    <row r="362" ht="14.25" customHeight="1">
      <c r="A362" s="3"/>
    </row>
    <row r="363" ht="14.25" customHeight="1">
      <c r="A363" s="3"/>
    </row>
    <row r="364" ht="14.25" customHeight="1">
      <c r="A364" s="3"/>
    </row>
    <row r="365" ht="14.25" customHeight="1">
      <c r="A365" s="3"/>
    </row>
    <row r="366" ht="14.25" customHeight="1">
      <c r="A366" s="3"/>
    </row>
    <row r="367" ht="14.25" customHeight="1">
      <c r="A367" s="3"/>
    </row>
    <row r="368" ht="14.25" customHeight="1">
      <c r="A368" s="3"/>
    </row>
    <row r="369" ht="14.25" customHeight="1">
      <c r="A369" s="3"/>
    </row>
    <row r="370" ht="14.25" customHeight="1">
      <c r="A370" s="3"/>
    </row>
    <row r="371" ht="14.25" customHeight="1">
      <c r="A371" s="3"/>
    </row>
    <row r="372" ht="14.25" customHeight="1">
      <c r="A372" s="3"/>
    </row>
    <row r="373" ht="14.25" customHeight="1">
      <c r="A373" s="3"/>
    </row>
    <row r="374" ht="14.25" customHeight="1">
      <c r="A374" s="3"/>
    </row>
    <row r="375" ht="14.25" customHeight="1">
      <c r="A375" s="3"/>
    </row>
    <row r="376" ht="14.25" customHeight="1">
      <c r="A376" s="3"/>
    </row>
    <row r="377" ht="14.25" customHeight="1">
      <c r="A377" s="3"/>
    </row>
    <row r="378" ht="14.25" customHeight="1">
      <c r="A378" s="3"/>
    </row>
    <row r="379" ht="14.25" customHeight="1">
      <c r="A379" s="3"/>
    </row>
    <row r="380" ht="14.25" customHeight="1">
      <c r="A380" s="3"/>
    </row>
    <row r="381" ht="14.25" customHeight="1">
      <c r="A381" s="3"/>
    </row>
    <row r="382" ht="14.25" customHeight="1">
      <c r="A382" s="3"/>
    </row>
    <row r="383" ht="14.25" customHeight="1">
      <c r="A383" s="3"/>
    </row>
    <row r="384" ht="14.25" customHeight="1">
      <c r="A384" s="3"/>
    </row>
    <row r="385" ht="14.25" customHeight="1">
      <c r="A385" s="3"/>
    </row>
    <row r="386" ht="14.25" customHeight="1">
      <c r="A386" s="3"/>
    </row>
    <row r="387" ht="14.25" customHeight="1">
      <c r="A387" s="3"/>
    </row>
    <row r="388" ht="14.25" customHeight="1">
      <c r="A388" s="3"/>
    </row>
    <row r="389" ht="14.25" customHeight="1">
      <c r="A389" s="3"/>
    </row>
    <row r="390" ht="14.25" customHeight="1">
      <c r="A390" s="3"/>
    </row>
    <row r="391" ht="14.25" customHeight="1">
      <c r="A391" s="3"/>
    </row>
    <row r="392" ht="14.25" customHeight="1">
      <c r="A392" s="3"/>
    </row>
    <row r="393" ht="14.25" customHeight="1">
      <c r="A393" s="3"/>
    </row>
    <row r="394" ht="14.25" customHeight="1">
      <c r="A394" s="3"/>
    </row>
    <row r="395" ht="14.25" customHeight="1">
      <c r="A395" s="3"/>
    </row>
    <row r="396" ht="14.25" customHeight="1">
      <c r="A396" s="3"/>
    </row>
    <row r="397" ht="14.25" customHeight="1">
      <c r="A397" s="3"/>
    </row>
    <row r="398" ht="14.25" customHeight="1">
      <c r="A398" s="3"/>
    </row>
    <row r="399" ht="14.25" customHeight="1">
      <c r="A399" s="3"/>
    </row>
    <row r="400" ht="14.25" customHeight="1">
      <c r="A400" s="3"/>
    </row>
    <row r="401" ht="14.25" customHeight="1">
      <c r="A401" s="3"/>
    </row>
    <row r="402" ht="14.25" customHeight="1">
      <c r="A402" s="3"/>
    </row>
    <row r="403" ht="14.25" customHeight="1">
      <c r="A403" s="3"/>
    </row>
    <row r="404" ht="14.25" customHeight="1">
      <c r="A404" s="3"/>
    </row>
    <row r="405" ht="14.25" customHeight="1">
      <c r="A405" s="3"/>
    </row>
    <row r="406" ht="14.25" customHeight="1">
      <c r="A406" s="3"/>
    </row>
    <row r="407" ht="14.25" customHeight="1">
      <c r="A407" s="3"/>
    </row>
    <row r="408" ht="14.25" customHeight="1">
      <c r="A408" s="3"/>
    </row>
    <row r="409" ht="14.25" customHeight="1">
      <c r="A409" s="3"/>
    </row>
    <row r="410" ht="14.25" customHeight="1">
      <c r="A410" s="3"/>
    </row>
    <row r="411" ht="14.25" customHeight="1">
      <c r="A411" s="3"/>
    </row>
    <row r="412" ht="14.25" customHeight="1">
      <c r="A412" s="3"/>
    </row>
    <row r="413" ht="14.25" customHeight="1">
      <c r="A413" s="3"/>
    </row>
    <row r="414" ht="14.25" customHeight="1">
      <c r="A414" s="3"/>
    </row>
    <row r="415" ht="14.25" customHeight="1">
      <c r="A415" s="3"/>
    </row>
    <row r="416" ht="14.25" customHeight="1">
      <c r="A416" s="3"/>
    </row>
    <row r="417" ht="14.25" customHeight="1">
      <c r="A417" s="3"/>
    </row>
    <row r="418" ht="14.25" customHeight="1">
      <c r="A418" s="3"/>
    </row>
    <row r="419" ht="14.25" customHeight="1">
      <c r="A419" s="3"/>
    </row>
    <row r="420" ht="14.25" customHeight="1">
      <c r="A420" s="3"/>
    </row>
    <row r="421" ht="14.25" customHeight="1">
      <c r="A421" s="3"/>
    </row>
    <row r="422" ht="14.25" customHeight="1">
      <c r="A422" s="3"/>
    </row>
    <row r="423" ht="14.25" customHeight="1">
      <c r="A423" s="3"/>
    </row>
    <row r="424" ht="14.25" customHeight="1">
      <c r="A424" s="3"/>
    </row>
    <row r="425" ht="14.25" customHeight="1">
      <c r="A425" s="3"/>
    </row>
    <row r="426" ht="14.25" customHeight="1">
      <c r="A426" s="3"/>
    </row>
    <row r="427" ht="14.25" customHeight="1">
      <c r="A427" s="3"/>
    </row>
    <row r="428" ht="14.25" customHeight="1">
      <c r="A428" s="3"/>
    </row>
    <row r="429" ht="14.25" customHeight="1">
      <c r="A429" s="3"/>
    </row>
    <row r="430" ht="14.25" customHeight="1">
      <c r="A430" s="3"/>
    </row>
    <row r="431" ht="14.25" customHeight="1">
      <c r="A431" s="3"/>
    </row>
    <row r="432" ht="14.25" customHeight="1">
      <c r="A432" s="3"/>
    </row>
    <row r="433" ht="14.25" customHeight="1">
      <c r="A433" s="3"/>
    </row>
    <row r="434" ht="14.25" customHeight="1">
      <c r="A434" s="3"/>
    </row>
    <row r="435" ht="14.25" customHeight="1">
      <c r="A435" s="3"/>
    </row>
    <row r="436" ht="14.25" customHeight="1">
      <c r="A436" s="3"/>
    </row>
    <row r="437" ht="14.25" customHeight="1">
      <c r="A437" s="3"/>
    </row>
    <row r="438" ht="14.25" customHeight="1">
      <c r="A438" s="3"/>
    </row>
    <row r="439" ht="14.25" customHeight="1">
      <c r="A439" s="3"/>
    </row>
    <row r="440" ht="14.25" customHeight="1">
      <c r="A440" s="3"/>
    </row>
    <row r="441" ht="14.25" customHeight="1">
      <c r="A441" s="3"/>
    </row>
    <row r="442" ht="14.25" customHeight="1">
      <c r="A442" s="3"/>
    </row>
    <row r="443" ht="14.25" customHeight="1">
      <c r="A443" s="3"/>
    </row>
    <row r="444" ht="14.25" customHeight="1">
      <c r="A444" s="3"/>
    </row>
    <row r="445" ht="14.25" customHeight="1">
      <c r="A445" s="3"/>
    </row>
    <row r="446" ht="14.25" customHeight="1">
      <c r="A446" s="3"/>
    </row>
    <row r="447" ht="14.25" customHeight="1">
      <c r="A447" s="3"/>
    </row>
    <row r="448" ht="14.25" customHeight="1">
      <c r="A448" s="3"/>
    </row>
    <row r="449" ht="14.25" customHeight="1">
      <c r="A449" s="3"/>
    </row>
    <row r="450" ht="14.25" customHeight="1">
      <c r="A450" s="3"/>
    </row>
    <row r="451" ht="14.25" customHeight="1">
      <c r="A451" s="3"/>
    </row>
    <row r="452" ht="14.25" customHeight="1">
      <c r="A452" s="3"/>
    </row>
    <row r="453" ht="14.25" customHeight="1">
      <c r="A453" s="3"/>
    </row>
    <row r="454" ht="14.25" customHeight="1">
      <c r="A454" s="3"/>
    </row>
    <row r="455" ht="14.25" customHeight="1">
      <c r="A455" s="3"/>
    </row>
    <row r="456" ht="14.25" customHeight="1">
      <c r="A456" s="3"/>
    </row>
    <row r="457" ht="14.25" customHeight="1">
      <c r="A457" s="3"/>
    </row>
    <row r="458" ht="14.25" customHeight="1">
      <c r="A458" s="3"/>
    </row>
    <row r="459" ht="14.25" customHeight="1">
      <c r="A459" s="3"/>
    </row>
    <row r="460" ht="14.25" customHeight="1">
      <c r="A460" s="3"/>
    </row>
    <row r="461" ht="14.25" customHeight="1">
      <c r="A461" s="3"/>
    </row>
    <row r="462" ht="14.25" customHeight="1">
      <c r="A462" s="3"/>
    </row>
    <row r="463" ht="14.25" customHeight="1">
      <c r="A463" s="3"/>
    </row>
    <row r="464" ht="14.25" customHeight="1">
      <c r="A464" s="3"/>
    </row>
    <row r="465" ht="14.25" customHeight="1">
      <c r="A465" s="3"/>
    </row>
    <row r="466" ht="14.25" customHeight="1">
      <c r="A466" s="3"/>
    </row>
    <row r="467" ht="14.25" customHeight="1">
      <c r="A467" s="3"/>
    </row>
    <row r="468" ht="14.25" customHeight="1">
      <c r="A468" s="3"/>
    </row>
    <row r="469" ht="14.25" customHeight="1">
      <c r="A469" s="3"/>
    </row>
    <row r="470" ht="14.25" customHeight="1">
      <c r="A470" s="3"/>
    </row>
    <row r="471" ht="14.25" customHeight="1">
      <c r="A471" s="3"/>
    </row>
    <row r="472" ht="14.25" customHeight="1">
      <c r="A472" s="3"/>
    </row>
    <row r="473" ht="14.25" customHeight="1">
      <c r="A473" s="3"/>
    </row>
    <row r="474" ht="14.25" customHeight="1">
      <c r="A474" s="3"/>
    </row>
    <row r="475" ht="14.25" customHeight="1">
      <c r="A475" s="3"/>
    </row>
    <row r="476" ht="14.25" customHeight="1">
      <c r="A476" s="3"/>
    </row>
    <row r="477" ht="14.25" customHeight="1">
      <c r="A477" s="3"/>
    </row>
    <row r="478" ht="14.25" customHeight="1">
      <c r="A478" s="3"/>
    </row>
    <row r="479" ht="14.25" customHeight="1">
      <c r="A479" s="3"/>
    </row>
    <row r="480" ht="14.25" customHeight="1">
      <c r="A480" s="3"/>
    </row>
    <row r="481" ht="14.25" customHeight="1">
      <c r="A481" s="3"/>
    </row>
    <row r="482" ht="14.25" customHeight="1">
      <c r="A482" s="3"/>
    </row>
    <row r="483" ht="14.25" customHeight="1">
      <c r="A483" s="3"/>
    </row>
    <row r="484" ht="14.25" customHeight="1">
      <c r="A484" s="3"/>
    </row>
    <row r="485" ht="14.25" customHeight="1">
      <c r="A485" s="3"/>
    </row>
    <row r="486" ht="14.25" customHeight="1">
      <c r="A486" s="3"/>
    </row>
    <row r="487" ht="14.25" customHeight="1">
      <c r="A487" s="3"/>
    </row>
    <row r="488" ht="14.25" customHeight="1">
      <c r="A488" s="3"/>
    </row>
    <row r="489" ht="14.25" customHeight="1">
      <c r="A489" s="3"/>
    </row>
    <row r="490" ht="14.25" customHeight="1">
      <c r="A490" s="3"/>
    </row>
    <row r="491" ht="14.25" customHeight="1">
      <c r="A491" s="3"/>
    </row>
    <row r="492" ht="14.25" customHeight="1">
      <c r="A492" s="3"/>
    </row>
    <row r="493" ht="14.25" customHeight="1">
      <c r="A493" s="3"/>
    </row>
    <row r="494" ht="14.25" customHeight="1">
      <c r="A494" s="3"/>
    </row>
    <row r="495" ht="14.25" customHeight="1">
      <c r="A495" s="3"/>
    </row>
    <row r="496" ht="14.25" customHeight="1">
      <c r="A496" s="3"/>
    </row>
    <row r="497" ht="14.25" customHeight="1">
      <c r="A497" s="3"/>
    </row>
    <row r="498" ht="14.25" customHeight="1">
      <c r="A498" s="3"/>
    </row>
    <row r="499" ht="14.25" customHeight="1">
      <c r="A499" s="3"/>
    </row>
    <row r="500" ht="14.25" customHeight="1">
      <c r="A500" s="3"/>
    </row>
    <row r="501" ht="14.25" customHeight="1">
      <c r="A501" s="3"/>
    </row>
    <row r="502" ht="14.25" customHeight="1">
      <c r="A502" s="3"/>
    </row>
    <row r="503" ht="14.25" customHeight="1">
      <c r="A503" s="3"/>
    </row>
    <row r="504" ht="14.25" customHeight="1">
      <c r="A504" s="3"/>
    </row>
    <row r="505" ht="14.25" customHeight="1">
      <c r="A505" s="3"/>
    </row>
    <row r="506" ht="14.25" customHeight="1">
      <c r="A506" s="3"/>
    </row>
    <row r="507" ht="14.25" customHeight="1">
      <c r="A507" s="3"/>
    </row>
    <row r="508" ht="14.25" customHeight="1">
      <c r="A508" s="3"/>
    </row>
    <row r="509" ht="14.25" customHeight="1">
      <c r="A509" s="3"/>
    </row>
    <row r="510" ht="14.25" customHeight="1">
      <c r="A510" s="3"/>
    </row>
    <row r="511" ht="14.25" customHeight="1">
      <c r="A511" s="3"/>
    </row>
    <row r="512" ht="14.25" customHeight="1">
      <c r="A512" s="3"/>
    </row>
    <row r="513" ht="14.25" customHeight="1">
      <c r="A513" s="3"/>
    </row>
    <row r="514" ht="14.25" customHeight="1">
      <c r="A514" s="3"/>
    </row>
    <row r="515" ht="14.25" customHeight="1">
      <c r="A515" s="3"/>
    </row>
    <row r="516" ht="14.25" customHeight="1">
      <c r="A516" s="3"/>
    </row>
    <row r="517" ht="14.25" customHeight="1">
      <c r="A517" s="3"/>
    </row>
    <row r="518" ht="14.25" customHeight="1">
      <c r="A518" s="3"/>
    </row>
    <row r="519" ht="14.25" customHeight="1">
      <c r="A519" s="3"/>
    </row>
    <row r="520" ht="14.25" customHeight="1">
      <c r="A520" s="3"/>
    </row>
    <row r="521" ht="14.25" customHeight="1">
      <c r="A521" s="3"/>
    </row>
    <row r="522" ht="14.25" customHeight="1">
      <c r="A522" s="3"/>
    </row>
    <row r="523" ht="14.25" customHeight="1">
      <c r="A523" s="3"/>
    </row>
    <row r="524" ht="14.25" customHeight="1">
      <c r="A524" s="3"/>
    </row>
    <row r="525" ht="14.25" customHeight="1">
      <c r="A525" s="3"/>
    </row>
    <row r="526" ht="14.25" customHeight="1">
      <c r="A526" s="3"/>
    </row>
    <row r="527" ht="14.25" customHeight="1">
      <c r="A527" s="3"/>
    </row>
    <row r="528" ht="14.25" customHeight="1">
      <c r="A528" s="3"/>
    </row>
    <row r="529" ht="14.25" customHeight="1">
      <c r="A529" s="3"/>
    </row>
    <row r="530" ht="14.25" customHeight="1">
      <c r="A530" s="3"/>
    </row>
    <row r="531" ht="14.25" customHeight="1">
      <c r="A531" s="3"/>
    </row>
    <row r="532" ht="14.25" customHeight="1">
      <c r="A532" s="3"/>
    </row>
    <row r="533" ht="14.25" customHeight="1">
      <c r="A533" s="3"/>
    </row>
    <row r="534" ht="14.25" customHeight="1">
      <c r="A534" s="3"/>
    </row>
    <row r="535" ht="14.25" customHeight="1">
      <c r="A535" s="3"/>
    </row>
    <row r="536" ht="14.25" customHeight="1">
      <c r="A536" s="3"/>
    </row>
    <row r="537" ht="14.25" customHeight="1">
      <c r="A537" s="3"/>
    </row>
    <row r="538" ht="14.25" customHeight="1">
      <c r="A538" s="3"/>
    </row>
    <row r="539" ht="14.25" customHeight="1">
      <c r="A539" s="3"/>
    </row>
    <row r="540" ht="14.25" customHeight="1">
      <c r="A540" s="3"/>
    </row>
    <row r="541" ht="14.25" customHeight="1">
      <c r="A541" s="3"/>
    </row>
    <row r="542" ht="14.25" customHeight="1">
      <c r="A542" s="3"/>
    </row>
    <row r="543" ht="14.25" customHeight="1">
      <c r="A543" s="3"/>
    </row>
    <row r="544" ht="14.25" customHeight="1">
      <c r="A544" s="3"/>
    </row>
    <row r="545" ht="14.25" customHeight="1">
      <c r="A545" s="3"/>
    </row>
    <row r="546" ht="14.25" customHeight="1">
      <c r="A546" s="3"/>
    </row>
    <row r="547" ht="14.25" customHeight="1">
      <c r="A547" s="3"/>
    </row>
    <row r="548" ht="14.25" customHeight="1">
      <c r="A548" s="3"/>
    </row>
    <row r="549" ht="14.25" customHeight="1">
      <c r="A549" s="3"/>
    </row>
    <row r="550" ht="14.25" customHeight="1">
      <c r="A550" s="3"/>
    </row>
    <row r="551" ht="14.25" customHeight="1">
      <c r="A551" s="3"/>
    </row>
    <row r="552" ht="14.25" customHeight="1">
      <c r="A552" s="3"/>
    </row>
    <row r="553" ht="14.25" customHeight="1">
      <c r="A553" s="3"/>
    </row>
    <row r="554" ht="14.25" customHeight="1">
      <c r="A554" s="3"/>
    </row>
    <row r="555" ht="14.25" customHeight="1">
      <c r="A555" s="3"/>
    </row>
    <row r="556" ht="14.25" customHeight="1">
      <c r="A556" s="3"/>
    </row>
    <row r="557" ht="14.25" customHeight="1">
      <c r="A557" s="3"/>
    </row>
    <row r="558" ht="14.25" customHeight="1">
      <c r="A558" s="3"/>
    </row>
    <row r="559" ht="14.25" customHeight="1">
      <c r="A559" s="3"/>
    </row>
    <row r="560" ht="14.25" customHeight="1">
      <c r="A560" s="3"/>
    </row>
    <row r="561" ht="14.25" customHeight="1">
      <c r="A561" s="3"/>
    </row>
    <row r="562" ht="14.25" customHeight="1">
      <c r="A562" s="3"/>
    </row>
    <row r="563" ht="14.25" customHeight="1">
      <c r="A563" s="3"/>
    </row>
    <row r="564" ht="14.25" customHeight="1">
      <c r="A564" s="3"/>
    </row>
    <row r="565" ht="14.25" customHeight="1">
      <c r="A565" s="3"/>
    </row>
    <row r="566" ht="14.25" customHeight="1">
      <c r="A566" s="3"/>
    </row>
    <row r="567" ht="14.25" customHeight="1">
      <c r="A567" s="3"/>
    </row>
    <row r="568" ht="14.25" customHeight="1">
      <c r="A568" s="3"/>
    </row>
    <row r="569" ht="14.25" customHeight="1">
      <c r="A569" s="3"/>
    </row>
    <row r="570" ht="14.25" customHeight="1">
      <c r="A570" s="3"/>
    </row>
    <row r="571" ht="14.25" customHeight="1">
      <c r="A571" s="3"/>
    </row>
    <row r="572" ht="14.25" customHeight="1">
      <c r="A572" s="3"/>
    </row>
    <row r="573" ht="14.25" customHeight="1">
      <c r="A573" s="3"/>
    </row>
    <row r="574" ht="14.25" customHeight="1">
      <c r="A574" s="3"/>
    </row>
    <row r="575" ht="14.25" customHeight="1">
      <c r="A575" s="3"/>
    </row>
    <row r="576" ht="14.25" customHeight="1">
      <c r="A576" s="3"/>
    </row>
    <row r="577" ht="14.25" customHeight="1">
      <c r="A577" s="3"/>
    </row>
    <row r="578" ht="14.25" customHeight="1">
      <c r="A578" s="3"/>
    </row>
    <row r="579" ht="14.25" customHeight="1">
      <c r="A579" s="3"/>
    </row>
    <row r="580" ht="14.25" customHeight="1">
      <c r="A580" s="3"/>
    </row>
    <row r="581" ht="14.25" customHeight="1">
      <c r="A581" s="3"/>
    </row>
    <row r="582" ht="14.25" customHeight="1">
      <c r="A582" s="3"/>
    </row>
    <row r="583" ht="14.25" customHeight="1">
      <c r="A583" s="3"/>
    </row>
    <row r="584" ht="14.25" customHeight="1">
      <c r="A584" s="3"/>
    </row>
    <row r="585" ht="14.25" customHeight="1">
      <c r="A585" s="3"/>
    </row>
    <row r="586" ht="14.25" customHeight="1">
      <c r="A586" s="3"/>
    </row>
    <row r="587" ht="14.25" customHeight="1">
      <c r="A587" s="3"/>
    </row>
    <row r="588" ht="14.25" customHeight="1">
      <c r="A588" s="3"/>
    </row>
    <row r="589" ht="14.25" customHeight="1">
      <c r="A589" s="3"/>
    </row>
    <row r="590" ht="14.25" customHeight="1">
      <c r="A590" s="3"/>
    </row>
    <row r="591" ht="14.25" customHeight="1">
      <c r="A591" s="3"/>
    </row>
    <row r="592" ht="14.25" customHeight="1">
      <c r="A592" s="3"/>
    </row>
    <row r="593" ht="14.25" customHeight="1">
      <c r="A593" s="3"/>
    </row>
    <row r="594" ht="14.25" customHeight="1">
      <c r="A594" s="3"/>
    </row>
    <row r="595" ht="14.25" customHeight="1">
      <c r="A595" s="3"/>
    </row>
    <row r="596" ht="14.25" customHeight="1">
      <c r="A596" s="3"/>
    </row>
    <row r="597" ht="14.25" customHeight="1">
      <c r="A597" s="3"/>
    </row>
    <row r="598" ht="14.25" customHeight="1">
      <c r="A598" s="3"/>
    </row>
    <row r="599" ht="14.25" customHeight="1">
      <c r="A599" s="3"/>
    </row>
    <row r="600" ht="14.25" customHeight="1">
      <c r="A600" s="3"/>
    </row>
    <row r="601" ht="14.25" customHeight="1">
      <c r="A601" s="3"/>
    </row>
    <row r="602" ht="14.25" customHeight="1">
      <c r="A602" s="3"/>
    </row>
    <row r="603" ht="14.25" customHeight="1">
      <c r="A603" s="3"/>
    </row>
    <row r="604" ht="14.25" customHeight="1">
      <c r="A604" s="3"/>
    </row>
    <row r="605" ht="14.25" customHeight="1">
      <c r="A605" s="3"/>
    </row>
    <row r="606" ht="14.25" customHeight="1">
      <c r="A606" s="3"/>
    </row>
    <row r="607" ht="14.25" customHeight="1">
      <c r="A607" s="3"/>
    </row>
    <row r="608" ht="14.25" customHeight="1">
      <c r="A608" s="3"/>
    </row>
    <row r="609" ht="14.25" customHeight="1">
      <c r="A609" s="3"/>
    </row>
    <row r="610" ht="14.25" customHeight="1">
      <c r="A610" s="3"/>
    </row>
    <row r="611" ht="14.25" customHeight="1">
      <c r="A611" s="3"/>
    </row>
    <row r="612" ht="14.25" customHeight="1">
      <c r="A612" s="3"/>
    </row>
    <row r="613" ht="14.25" customHeight="1">
      <c r="A613" s="3"/>
    </row>
    <row r="614" ht="14.25" customHeight="1">
      <c r="A614" s="3"/>
    </row>
    <row r="615" ht="14.25" customHeight="1">
      <c r="A615" s="3"/>
    </row>
    <row r="616" ht="14.25" customHeight="1">
      <c r="A616" s="3"/>
    </row>
    <row r="617" ht="14.25" customHeight="1">
      <c r="A617" s="3"/>
    </row>
    <row r="618" ht="14.25" customHeight="1">
      <c r="A618" s="3"/>
    </row>
    <row r="619" ht="14.25" customHeight="1">
      <c r="A619" s="3"/>
    </row>
    <row r="620" ht="14.25" customHeight="1">
      <c r="A620" s="3"/>
    </row>
    <row r="621" ht="14.25" customHeight="1">
      <c r="A621" s="3"/>
    </row>
    <row r="622" ht="14.25" customHeight="1">
      <c r="A622" s="3"/>
    </row>
    <row r="623" ht="14.25" customHeight="1">
      <c r="A623" s="3"/>
    </row>
    <row r="624" ht="14.25" customHeight="1">
      <c r="A624" s="3"/>
    </row>
    <row r="625" ht="14.25" customHeight="1">
      <c r="A625" s="3"/>
    </row>
    <row r="626" ht="14.25" customHeight="1">
      <c r="A626" s="3"/>
    </row>
    <row r="627" ht="14.25" customHeight="1">
      <c r="A627" s="3"/>
    </row>
    <row r="628" ht="14.25" customHeight="1">
      <c r="A628" s="3"/>
    </row>
    <row r="629" ht="14.25" customHeight="1">
      <c r="A629" s="3"/>
    </row>
    <row r="630" ht="14.25" customHeight="1">
      <c r="A630" s="3"/>
    </row>
    <row r="631" ht="14.25" customHeight="1">
      <c r="A631" s="3"/>
    </row>
    <row r="632" ht="14.25" customHeight="1">
      <c r="A632" s="3"/>
    </row>
    <row r="633" ht="14.25" customHeight="1">
      <c r="A633" s="3"/>
    </row>
    <row r="634" ht="14.25" customHeight="1">
      <c r="A634" s="3"/>
    </row>
    <row r="635" ht="14.25" customHeight="1">
      <c r="A635" s="3"/>
    </row>
    <row r="636" ht="14.25" customHeight="1">
      <c r="A636" s="3"/>
    </row>
    <row r="637" ht="14.25" customHeight="1">
      <c r="A637" s="3"/>
    </row>
    <row r="638" ht="14.25" customHeight="1">
      <c r="A638" s="3"/>
    </row>
    <row r="639" ht="14.25" customHeight="1">
      <c r="A639" s="3"/>
    </row>
    <row r="640" ht="14.25" customHeight="1">
      <c r="A640" s="3"/>
    </row>
    <row r="641" ht="14.25" customHeight="1">
      <c r="A641" s="3"/>
    </row>
    <row r="642" ht="14.25" customHeight="1">
      <c r="A642" s="3"/>
    </row>
    <row r="643" ht="14.25" customHeight="1">
      <c r="A643" s="3"/>
    </row>
    <row r="644" ht="14.25" customHeight="1">
      <c r="A644" s="3"/>
    </row>
    <row r="645" ht="14.25" customHeight="1">
      <c r="A645" s="3"/>
    </row>
    <row r="646" ht="14.25" customHeight="1">
      <c r="A646" s="3"/>
    </row>
    <row r="647" ht="14.25" customHeight="1">
      <c r="A647" s="3"/>
    </row>
    <row r="648" ht="14.25" customHeight="1">
      <c r="A648" s="3"/>
    </row>
    <row r="649" ht="14.25" customHeight="1">
      <c r="A649" s="3"/>
    </row>
    <row r="650" ht="14.25" customHeight="1">
      <c r="A650" s="3"/>
    </row>
    <row r="651" ht="14.25" customHeight="1">
      <c r="A651" s="3"/>
    </row>
    <row r="652" ht="14.25" customHeight="1">
      <c r="A652" s="3"/>
    </row>
    <row r="653" ht="14.25" customHeight="1">
      <c r="A653" s="3"/>
    </row>
    <row r="654" ht="14.25" customHeight="1">
      <c r="A654" s="3"/>
    </row>
    <row r="655" ht="14.25" customHeight="1">
      <c r="A655" s="3"/>
    </row>
    <row r="656" ht="14.25" customHeight="1">
      <c r="A656" s="3"/>
    </row>
    <row r="657" ht="14.25" customHeight="1">
      <c r="A657" s="3"/>
    </row>
    <row r="658" ht="14.25" customHeight="1">
      <c r="A658" s="3"/>
    </row>
    <row r="659" ht="14.25" customHeight="1">
      <c r="A659" s="3"/>
    </row>
    <row r="660" ht="14.25" customHeight="1">
      <c r="A660" s="3"/>
    </row>
    <row r="661" ht="14.25" customHeight="1">
      <c r="A661" s="3"/>
    </row>
    <row r="662" ht="14.25" customHeight="1">
      <c r="A662" s="3"/>
    </row>
    <row r="663" ht="14.25" customHeight="1">
      <c r="A663" s="3"/>
    </row>
    <row r="664" ht="14.25" customHeight="1">
      <c r="A664" s="3"/>
    </row>
    <row r="665" ht="14.25" customHeight="1">
      <c r="A665" s="3"/>
    </row>
    <row r="666" ht="14.25" customHeight="1">
      <c r="A666" s="3"/>
    </row>
    <row r="667" ht="14.25" customHeight="1">
      <c r="A667" s="3"/>
    </row>
    <row r="668" ht="14.25" customHeight="1">
      <c r="A668" s="3"/>
    </row>
    <row r="669" ht="14.25" customHeight="1">
      <c r="A669" s="3"/>
    </row>
    <row r="670" ht="14.25" customHeight="1">
      <c r="A670" s="3"/>
    </row>
    <row r="671" ht="14.25" customHeight="1">
      <c r="A671" s="3"/>
    </row>
    <row r="672" ht="14.25" customHeight="1">
      <c r="A672" s="3"/>
    </row>
    <row r="673" ht="14.25" customHeight="1">
      <c r="A673" s="3"/>
    </row>
    <row r="674" ht="14.25" customHeight="1">
      <c r="A674" s="3"/>
    </row>
    <row r="675" ht="14.25" customHeight="1">
      <c r="A675" s="3"/>
    </row>
    <row r="676" ht="14.25" customHeight="1">
      <c r="A676" s="3"/>
    </row>
    <row r="677" ht="14.25" customHeight="1">
      <c r="A677" s="3"/>
    </row>
    <row r="678" ht="14.25" customHeight="1">
      <c r="A678" s="3"/>
    </row>
    <row r="679" ht="14.25" customHeight="1">
      <c r="A679" s="3"/>
    </row>
    <row r="680" ht="14.25" customHeight="1">
      <c r="A680" s="3"/>
    </row>
    <row r="681" ht="14.25" customHeight="1">
      <c r="A681" s="3"/>
    </row>
    <row r="682" ht="14.25" customHeight="1">
      <c r="A682" s="3"/>
    </row>
    <row r="683" ht="14.25" customHeight="1">
      <c r="A683" s="3"/>
    </row>
    <row r="684" ht="14.25" customHeight="1">
      <c r="A684" s="3"/>
    </row>
    <row r="685" ht="14.25" customHeight="1">
      <c r="A685" s="3"/>
    </row>
    <row r="686" ht="14.25" customHeight="1">
      <c r="A686" s="3"/>
    </row>
    <row r="687" ht="14.25" customHeight="1">
      <c r="A687" s="3"/>
    </row>
    <row r="688" ht="14.25" customHeight="1">
      <c r="A688" s="3"/>
    </row>
    <row r="689" ht="14.25" customHeight="1">
      <c r="A689" s="3"/>
    </row>
    <row r="690" ht="14.25" customHeight="1">
      <c r="A690" s="3"/>
    </row>
    <row r="691" ht="14.25" customHeight="1">
      <c r="A691" s="3"/>
    </row>
    <row r="692" ht="14.25" customHeight="1">
      <c r="A692" s="3"/>
    </row>
    <row r="693" ht="14.25" customHeight="1">
      <c r="A693" s="3"/>
    </row>
    <row r="694" ht="14.25" customHeight="1">
      <c r="A694" s="3"/>
    </row>
    <row r="695" ht="14.25" customHeight="1">
      <c r="A695" s="3"/>
    </row>
    <row r="696" ht="14.25" customHeight="1">
      <c r="A696" s="3"/>
    </row>
    <row r="697" ht="14.25" customHeight="1">
      <c r="A697" s="3"/>
    </row>
    <row r="698" ht="14.25" customHeight="1">
      <c r="A698" s="3"/>
    </row>
    <row r="699" ht="14.25" customHeight="1">
      <c r="A699" s="3"/>
    </row>
    <row r="700" ht="14.25" customHeight="1">
      <c r="A700" s="3"/>
    </row>
    <row r="701" ht="14.25" customHeight="1">
      <c r="A701" s="3"/>
    </row>
    <row r="702" ht="14.25" customHeight="1">
      <c r="A702" s="3"/>
    </row>
    <row r="703" ht="14.25" customHeight="1">
      <c r="A703" s="3"/>
    </row>
    <row r="704" ht="14.25" customHeight="1">
      <c r="A704" s="3"/>
    </row>
    <row r="705" ht="14.25" customHeight="1">
      <c r="A705" s="3"/>
    </row>
    <row r="706" ht="14.25" customHeight="1">
      <c r="A706" s="3"/>
    </row>
    <row r="707" ht="14.25" customHeight="1">
      <c r="A707" s="3"/>
    </row>
    <row r="708" ht="14.25" customHeight="1">
      <c r="A708" s="3"/>
    </row>
    <row r="709" ht="14.25" customHeight="1">
      <c r="A709" s="3"/>
    </row>
    <row r="710" ht="14.25" customHeight="1">
      <c r="A710" s="3"/>
    </row>
    <row r="711" ht="14.25" customHeight="1">
      <c r="A711" s="3"/>
    </row>
    <row r="712" ht="14.25" customHeight="1">
      <c r="A712" s="3"/>
    </row>
    <row r="713" ht="14.25" customHeight="1">
      <c r="A713" s="3"/>
    </row>
    <row r="714" ht="14.25" customHeight="1">
      <c r="A714" s="3"/>
    </row>
    <row r="715" ht="14.25" customHeight="1">
      <c r="A715" s="3"/>
    </row>
    <row r="716" ht="14.25" customHeight="1">
      <c r="A716" s="3"/>
    </row>
    <row r="717" ht="14.25" customHeight="1">
      <c r="A717" s="3"/>
    </row>
    <row r="718" ht="14.25" customHeight="1">
      <c r="A718" s="3"/>
    </row>
    <row r="719" ht="14.25" customHeight="1">
      <c r="A719" s="3"/>
    </row>
    <row r="720" ht="14.25" customHeight="1">
      <c r="A720" s="3"/>
    </row>
    <row r="721" ht="14.25" customHeight="1">
      <c r="A721" s="3"/>
    </row>
    <row r="722" ht="14.25" customHeight="1">
      <c r="A722" s="3"/>
    </row>
    <row r="723" ht="14.25" customHeight="1">
      <c r="A723" s="3"/>
    </row>
    <row r="724" ht="14.25" customHeight="1">
      <c r="A724" s="3"/>
    </row>
    <row r="725" ht="14.25" customHeight="1">
      <c r="A725" s="3"/>
    </row>
    <row r="726" ht="14.25" customHeight="1">
      <c r="A726" s="3"/>
    </row>
    <row r="727" ht="14.25" customHeight="1">
      <c r="A727" s="3"/>
    </row>
    <row r="728" ht="14.25" customHeight="1">
      <c r="A728" s="3"/>
    </row>
    <row r="729" ht="14.25" customHeight="1">
      <c r="A729" s="3"/>
    </row>
    <row r="730" ht="14.25" customHeight="1">
      <c r="A730" s="3"/>
    </row>
    <row r="731" ht="14.25" customHeight="1">
      <c r="A731" s="3"/>
    </row>
    <row r="732" ht="14.25" customHeight="1">
      <c r="A732" s="3"/>
    </row>
    <row r="733" ht="14.25" customHeight="1">
      <c r="A733" s="3"/>
    </row>
    <row r="734" ht="14.25" customHeight="1">
      <c r="A734" s="3"/>
    </row>
    <row r="735" ht="14.25" customHeight="1">
      <c r="A735" s="3"/>
    </row>
    <row r="736" ht="14.25" customHeight="1">
      <c r="A736" s="3"/>
    </row>
    <row r="737" ht="14.25" customHeight="1">
      <c r="A737" s="3"/>
    </row>
    <row r="738" ht="14.25" customHeight="1">
      <c r="A738" s="3"/>
    </row>
    <row r="739" ht="14.25" customHeight="1">
      <c r="A739" s="3"/>
    </row>
    <row r="740" ht="14.25" customHeight="1">
      <c r="A740" s="3"/>
    </row>
    <row r="741" ht="14.25" customHeight="1">
      <c r="A741" s="3"/>
    </row>
    <row r="742" ht="14.25" customHeight="1">
      <c r="A742" s="3"/>
    </row>
    <row r="743" ht="14.25" customHeight="1">
      <c r="A743" s="3"/>
    </row>
    <row r="744" ht="14.25" customHeight="1">
      <c r="A744" s="3"/>
    </row>
    <row r="745" ht="14.25" customHeight="1">
      <c r="A745" s="3"/>
    </row>
    <row r="746" ht="14.25" customHeight="1">
      <c r="A746" s="3"/>
    </row>
    <row r="747" ht="14.25" customHeight="1">
      <c r="A747" s="3"/>
    </row>
    <row r="748" ht="14.25" customHeight="1">
      <c r="A748" s="3"/>
    </row>
    <row r="749" ht="14.25" customHeight="1">
      <c r="A749" s="3"/>
    </row>
    <row r="750" ht="14.25" customHeight="1">
      <c r="A750" s="3"/>
    </row>
    <row r="751" ht="14.25" customHeight="1">
      <c r="A751" s="3"/>
    </row>
    <row r="752" ht="14.25" customHeight="1">
      <c r="A752" s="3"/>
    </row>
    <row r="753" ht="14.25" customHeight="1">
      <c r="A753" s="3"/>
    </row>
    <row r="754" ht="14.25" customHeight="1">
      <c r="A754" s="3"/>
    </row>
    <row r="755" ht="14.25" customHeight="1">
      <c r="A755" s="3"/>
    </row>
    <row r="756" ht="14.25" customHeight="1">
      <c r="A756" s="3"/>
    </row>
    <row r="757" ht="14.25" customHeight="1">
      <c r="A757" s="3"/>
    </row>
    <row r="758" ht="14.25" customHeight="1">
      <c r="A758" s="3"/>
    </row>
    <row r="759" ht="14.25" customHeight="1">
      <c r="A759" s="3"/>
    </row>
    <row r="760" ht="14.25" customHeight="1">
      <c r="A760" s="3"/>
    </row>
    <row r="761" ht="14.25" customHeight="1">
      <c r="A761" s="3"/>
    </row>
    <row r="762" ht="14.25" customHeight="1">
      <c r="A762" s="3"/>
    </row>
    <row r="763" ht="14.25" customHeight="1">
      <c r="A763" s="3"/>
    </row>
    <row r="764" ht="14.25" customHeight="1">
      <c r="A764" s="3"/>
    </row>
    <row r="765" ht="14.25" customHeight="1">
      <c r="A765" s="3"/>
    </row>
    <row r="766" ht="14.25" customHeight="1">
      <c r="A766" s="3"/>
    </row>
    <row r="767" ht="14.25" customHeight="1">
      <c r="A767" s="3"/>
    </row>
    <row r="768" ht="14.25" customHeight="1">
      <c r="A768" s="3"/>
    </row>
    <row r="769" ht="14.25" customHeight="1">
      <c r="A769" s="3"/>
    </row>
    <row r="770" ht="14.25" customHeight="1">
      <c r="A770" s="3"/>
    </row>
    <row r="771" ht="14.25" customHeight="1">
      <c r="A771" s="3"/>
    </row>
    <row r="772" ht="14.25" customHeight="1">
      <c r="A772" s="3"/>
    </row>
    <row r="773" ht="14.25" customHeight="1">
      <c r="A773" s="3"/>
    </row>
    <row r="774" ht="14.25" customHeight="1">
      <c r="A774" s="3"/>
    </row>
    <row r="775" ht="14.25" customHeight="1">
      <c r="A775" s="3"/>
    </row>
    <row r="776" ht="14.25" customHeight="1">
      <c r="A776" s="3"/>
    </row>
    <row r="777" ht="14.25" customHeight="1">
      <c r="A777" s="3"/>
    </row>
    <row r="778" ht="14.25" customHeight="1">
      <c r="A778" s="3"/>
    </row>
    <row r="779" ht="14.25" customHeight="1">
      <c r="A779" s="3"/>
    </row>
    <row r="780" ht="14.25" customHeight="1">
      <c r="A780" s="3"/>
    </row>
    <row r="781" ht="14.25" customHeight="1">
      <c r="A781" s="3"/>
    </row>
    <row r="782" ht="14.25" customHeight="1">
      <c r="A782" s="3"/>
    </row>
    <row r="783" ht="14.25" customHeight="1">
      <c r="A783" s="3"/>
    </row>
    <row r="784" ht="14.25" customHeight="1">
      <c r="A784" s="3"/>
    </row>
    <row r="785" ht="14.25" customHeight="1">
      <c r="A785" s="3"/>
    </row>
    <row r="786" ht="14.25" customHeight="1">
      <c r="A786" s="3"/>
    </row>
    <row r="787" ht="14.25" customHeight="1">
      <c r="A787" s="3"/>
    </row>
    <row r="788" ht="14.25" customHeight="1">
      <c r="A788" s="3"/>
    </row>
    <row r="789" ht="14.25" customHeight="1">
      <c r="A789" s="3"/>
    </row>
    <row r="790" ht="14.25" customHeight="1">
      <c r="A790" s="3"/>
    </row>
    <row r="791" ht="14.25" customHeight="1">
      <c r="A791" s="3"/>
    </row>
    <row r="792" ht="14.25" customHeight="1">
      <c r="A792" s="3"/>
    </row>
    <row r="793" ht="14.25" customHeight="1">
      <c r="A793" s="3"/>
    </row>
    <row r="794" ht="14.25" customHeight="1">
      <c r="A794" s="3"/>
    </row>
    <row r="795" ht="14.25" customHeight="1">
      <c r="A795" s="3"/>
    </row>
    <row r="796" ht="14.25" customHeight="1">
      <c r="A796" s="3"/>
    </row>
    <row r="797" ht="14.25" customHeight="1">
      <c r="A797" s="3"/>
    </row>
    <row r="798" ht="14.25" customHeight="1">
      <c r="A798" s="3"/>
    </row>
    <row r="799" ht="14.25" customHeight="1">
      <c r="A799" s="3"/>
    </row>
    <row r="800" ht="14.25" customHeight="1">
      <c r="A800" s="3"/>
    </row>
    <row r="801" ht="14.25" customHeight="1">
      <c r="A801" s="3"/>
    </row>
    <row r="802" ht="14.25" customHeight="1">
      <c r="A802" s="3"/>
    </row>
    <row r="803" ht="14.25" customHeight="1">
      <c r="A803" s="3"/>
    </row>
    <row r="804" ht="14.25" customHeight="1">
      <c r="A804" s="3"/>
    </row>
    <row r="805" ht="14.25" customHeight="1">
      <c r="A805" s="3"/>
    </row>
    <row r="806" ht="14.25" customHeight="1">
      <c r="A806" s="3"/>
    </row>
    <row r="807" ht="14.25" customHeight="1">
      <c r="A807" s="3"/>
    </row>
    <row r="808" ht="14.25" customHeight="1">
      <c r="A808" s="3"/>
    </row>
    <row r="809" ht="14.25" customHeight="1">
      <c r="A809" s="3"/>
    </row>
    <row r="810" ht="14.25" customHeight="1">
      <c r="A810" s="3"/>
    </row>
    <row r="811" ht="14.25" customHeight="1">
      <c r="A811" s="3"/>
    </row>
    <row r="812" ht="14.25" customHeight="1">
      <c r="A812" s="3"/>
    </row>
    <row r="813" ht="14.25" customHeight="1">
      <c r="A813" s="3"/>
    </row>
    <row r="814" ht="14.25" customHeight="1">
      <c r="A814" s="3"/>
    </row>
    <row r="815" ht="14.25" customHeight="1">
      <c r="A815" s="3"/>
    </row>
    <row r="816" ht="14.25" customHeight="1">
      <c r="A816" s="3"/>
    </row>
    <row r="817" ht="14.25" customHeight="1">
      <c r="A817" s="3"/>
    </row>
    <row r="818" ht="14.25" customHeight="1">
      <c r="A818" s="3"/>
    </row>
    <row r="819" ht="14.25" customHeight="1">
      <c r="A819" s="3"/>
    </row>
    <row r="820" ht="14.25" customHeight="1">
      <c r="A820" s="3"/>
    </row>
    <row r="821" ht="14.25" customHeight="1">
      <c r="A821" s="3"/>
    </row>
    <row r="822" ht="14.25" customHeight="1">
      <c r="A822" s="3"/>
    </row>
    <row r="823" ht="14.25" customHeight="1">
      <c r="A823" s="3"/>
    </row>
    <row r="824" ht="14.25" customHeight="1">
      <c r="A824" s="3"/>
    </row>
    <row r="825" ht="14.25" customHeight="1">
      <c r="A825" s="3"/>
    </row>
    <row r="826" ht="14.25" customHeight="1">
      <c r="A826" s="3"/>
    </row>
    <row r="827" ht="14.25" customHeight="1">
      <c r="A827" s="3"/>
    </row>
    <row r="828" ht="14.25" customHeight="1">
      <c r="A828" s="3"/>
    </row>
    <row r="829" ht="14.25" customHeight="1">
      <c r="A829" s="3"/>
    </row>
    <row r="830" ht="14.25" customHeight="1">
      <c r="A830" s="3"/>
    </row>
    <row r="831" ht="14.25" customHeight="1">
      <c r="A831" s="3"/>
    </row>
    <row r="832" ht="14.25" customHeight="1">
      <c r="A832" s="3"/>
    </row>
    <row r="833" ht="14.25" customHeight="1">
      <c r="A833" s="3"/>
    </row>
    <row r="834" ht="14.25" customHeight="1">
      <c r="A834" s="3"/>
    </row>
    <row r="835" ht="14.25" customHeight="1">
      <c r="A835" s="3"/>
    </row>
    <row r="836" ht="14.25" customHeight="1">
      <c r="A836" s="3"/>
    </row>
    <row r="837" ht="14.25" customHeight="1">
      <c r="A837" s="3"/>
    </row>
    <row r="838" ht="14.25" customHeight="1">
      <c r="A838" s="3"/>
    </row>
    <row r="839" ht="14.25" customHeight="1">
      <c r="A839" s="3"/>
    </row>
    <row r="840" ht="14.25" customHeight="1">
      <c r="A840" s="3"/>
    </row>
    <row r="841" ht="14.25" customHeight="1">
      <c r="A841" s="3"/>
    </row>
    <row r="842" ht="14.25" customHeight="1">
      <c r="A842" s="3"/>
    </row>
    <row r="843" ht="14.25" customHeight="1">
      <c r="A843" s="3"/>
    </row>
    <row r="844" ht="14.25" customHeight="1">
      <c r="A844" s="3"/>
    </row>
    <row r="845" ht="14.25" customHeight="1">
      <c r="A845" s="3"/>
    </row>
    <row r="846" ht="14.25" customHeight="1">
      <c r="A846" s="3"/>
    </row>
    <row r="847" ht="14.25" customHeight="1">
      <c r="A847" s="3"/>
    </row>
    <row r="848" ht="14.25" customHeight="1">
      <c r="A848" s="3"/>
    </row>
    <row r="849" ht="14.25" customHeight="1">
      <c r="A849" s="3"/>
    </row>
    <row r="850" ht="14.25" customHeight="1">
      <c r="A850" s="3"/>
    </row>
    <row r="851" ht="14.25" customHeight="1">
      <c r="A851" s="3"/>
    </row>
    <row r="852" ht="14.25" customHeight="1">
      <c r="A852" s="3"/>
    </row>
    <row r="853" ht="14.25" customHeight="1">
      <c r="A853" s="3"/>
    </row>
    <row r="854" ht="14.25" customHeight="1">
      <c r="A854" s="3"/>
    </row>
    <row r="855" ht="14.25" customHeight="1">
      <c r="A855" s="3"/>
    </row>
    <row r="856" ht="14.25" customHeight="1">
      <c r="A856" s="3"/>
    </row>
    <row r="857" ht="14.25" customHeight="1">
      <c r="A857" s="3"/>
    </row>
    <row r="858" ht="14.25" customHeight="1">
      <c r="A858" s="3"/>
    </row>
    <row r="859" ht="14.25" customHeight="1">
      <c r="A859" s="3"/>
    </row>
    <row r="860" ht="14.25" customHeight="1">
      <c r="A860" s="3"/>
    </row>
    <row r="861" ht="14.25" customHeight="1">
      <c r="A861" s="3"/>
    </row>
    <row r="862" ht="14.25" customHeight="1">
      <c r="A862" s="3"/>
    </row>
    <row r="863" ht="14.25" customHeight="1">
      <c r="A863" s="3"/>
    </row>
    <row r="864" ht="14.25" customHeight="1">
      <c r="A864" s="3"/>
    </row>
    <row r="865" ht="14.25" customHeight="1">
      <c r="A865" s="3"/>
    </row>
    <row r="866" ht="14.25" customHeight="1">
      <c r="A866" s="3"/>
    </row>
    <row r="867" ht="14.25" customHeight="1">
      <c r="A867" s="3"/>
    </row>
    <row r="868" ht="14.25" customHeight="1">
      <c r="A868" s="3"/>
    </row>
    <row r="869" ht="14.25" customHeight="1">
      <c r="A869" s="3"/>
    </row>
    <row r="870" ht="14.25" customHeight="1">
      <c r="A870" s="3"/>
    </row>
    <row r="871" ht="14.25" customHeight="1">
      <c r="A871" s="3"/>
    </row>
    <row r="872" ht="14.25" customHeight="1">
      <c r="A872" s="3"/>
    </row>
    <row r="873" ht="14.25" customHeight="1">
      <c r="A873" s="3"/>
    </row>
    <row r="874" ht="14.25" customHeight="1">
      <c r="A874" s="3"/>
    </row>
    <row r="875" ht="14.25" customHeight="1">
      <c r="A875" s="3"/>
    </row>
    <row r="876" ht="14.25" customHeight="1">
      <c r="A876" s="3"/>
    </row>
    <row r="877" ht="14.25" customHeight="1">
      <c r="A877" s="3"/>
    </row>
    <row r="878" ht="14.25" customHeight="1">
      <c r="A878" s="3"/>
    </row>
    <row r="879" ht="14.25" customHeight="1">
      <c r="A879" s="3"/>
    </row>
    <row r="880" ht="14.25" customHeight="1">
      <c r="A880" s="3"/>
    </row>
    <row r="881" ht="14.25" customHeight="1">
      <c r="A881" s="3"/>
    </row>
    <row r="882" ht="14.25" customHeight="1">
      <c r="A882" s="3"/>
    </row>
    <row r="883" ht="14.25" customHeight="1">
      <c r="A883" s="3"/>
    </row>
    <row r="884" ht="14.25" customHeight="1">
      <c r="A884" s="3"/>
    </row>
    <row r="885" ht="14.25" customHeight="1">
      <c r="A885" s="3"/>
    </row>
    <row r="886" ht="14.25" customHeight="1">
      <c r="A886" s="3"/>
    </row>
    <row r="887" ht="14.25" customHeight="1">
      <c r="A887" s="3"/>
    </row>
    <row r="888" ht="14.25" customHeight="1">
      <c r="A888" s="3"/>
    </row>
    <row r="889" ht="14.25" customHeight="1">
      <c r="A889" s="3"/>
    </row>
    <row r="890" ht="14.25" customHeight="1">
      <c r="A890" s="3"/>
    </row>
    <row r="891" ht="14.25" customHeight="1">
      <c r="A891" s="3"/>
    </row>
    <row r="892" ht="14.25" customHeight="1">
      <c r="A892" s="3"/>
    </row>
    <row r="893" ht="14.25" customHeight="1">
      <c r="A893" s="3"/>
    </row>
    <row r="894" ht="14.25" customHeight="1">
      <c r="A894" s="3"/>
    </row>
    <row r="895" ht="14.25" customHeight="1">
      <c r="A895" s="3"/>
    </row>
    <row r="896" ht="14.25" customHeight="1">
      <c r="A896" s="3"/>
    </row>
    <row r="897" ht="14.25" customHeight="1">
      <c r="A897" s="3"/>
    </row>
    <row r="898" ht="14.25" customHeight="1">
      <c r="A898" s="3"/>
    </row>
    <row r="899" ht="14.25" customHeight="1">
      <c r="A899" s="3"/>
    </row>
    <row r="900" ht="14.25" customHeight="1">
      <c r="A900" s="3"/>
    </row>
    <row r="901" ht="14.25" customHeight="1">
      <c r="A901" s="3"/>
    </row>
    <row r="902" ht="14.25" customHeight="1">
      <c r="A902" s="3"/>
    </row>
    <row r="903" ht="14.25" customHeight="1">
      <c r="A903" s="3"/>
    </row>
    <row r="904" ht="14.25" customHeight="1">
      <c r="A904" s="3"/>
    </row>
    <row r="905" ht="14.25" customHeight="1">
      <c r="A905" s="3"/>
    </row>
    <row r="906" ht="14.25" customHeight="1">
      <c r="A906" s="3"/>
    </row>
    <row r="907" ht="14.25" customHeight="1">
      <c r="A907" s="3"/>
    </row>
    <row r="908" ht="14.25" customHeight="1">
      <c r="A908" s="3"/>
    </row>
    <row r="909" ht="14.25" customHeight="1">
      <c r="A909" s="3"/>
    </row>
    <row r="910" ht="14.25" customHeight="1">
      <c r="A910" s="3"/>
    </row>
    <row r="911" ht="14.25" customHeight="1">
      <c r="A911" s="3"/>
    </row>
    <row r="912" ht="14.25" customHeight="1">
      <c r="A912" s="3"/>
    </row>
    <row r="913" ht="14.25" customHeight="1">
      <c r="A913" s="3"/>
    </row>
    <row r="914" ht="14.25" customHeight="1">
      <c r="A914" s="3"/>
    </row>
    <row r="915" ht="14.25" customHeight="1">
      <c r="A915" s="3"/>
    </row>
    <row r="916" ht="14.25" customHeight="1">
      <c r="A916" s="3"/>
    </row>
    <row r="917" ht="14.25" customHeight="1">
      <c r="A917" s="3"/>
    </row>
    <row r="918" ht="14.25" customHeight="1">
      <c r="A918" s="3"/>
    </row>
    <row r="919" ht="14.25" customHeight="1">
      <c r="A919" s="3"/>
    </row>
    <row r="920" ht="14.25" customHeight="1">
      <c r="A920" s="3"/>
    </row>
    <row r="921" ht="14.25" customHeight="1">
      <c r="A921" s="3"/>
    </row>
    <row r="922" ht="14.25" customHeight="1">
      <c r="A922" s="3"/>
    </row>
    <row r="923" ht="14.25" customHeight="1">
      <c r="A923" s="3"/>
    </row>
    <row r="924" ht="14.25" customHeight="1">
      <c r="A924" s="3"/>
    </row>
    <row r="925" ht="14.25" customHeight="1">
      <c r="A925" s="3"/>
    </row>
    <row r="926" ht="14.25" customHeight="1">
      <c r="A926" s="3"/>
    </row>
    <row r="927" ht="14.25" customHeight="1">
      <c r="A927" s="3"/>
    </row>
    <row r="928" ht="14.25" customHeight="1">
      <c r="A928" s="3"/>
    </row>
    <row r="929" ht="14.25" customHeight="1">
      <c r="A929" s="3"/>
    </row>
    <row r="930" ht="14.25" customHeight="1">
      <c r="A930" s="3"/>
    </row>
    <row r="931" ht="14.25" customHeight="1">
      <c r="A931" s="3"/>
    </row>
    <row r="932" ht="14.25" customHeight="1">
      <c r="A932" s="3"/>
    </row>
    <row r="933" ht="14.25" customHeight="1">
      <c r="A933" s="3"/>
    </row>
    <row r="934" ht="14.25" customHeight="1">
      <c r="A934" s="3"/>
    </row>
    <row r="935" ht="14.25" customHeight="1">
      <c r="A935" s="3"/>
    </row>
    <row r="936" ht="14.25" customHeight="1">
      <c r="A936" s="3"/>
    </row>
    <row r="937" ht="14.25" customHeight="1">
      <c r="A937" s="3"/>
    </row>
    <row r="938" ht="14.25" customHeight="1">
      <c r="A938" s="3"/>
    </row>
    <row r="939" ht="14.25" customHeight="1">
      <c r="A939" s="3"/>
    </row>
    <row r="940" ht="14.25" customHeight="1">
      <c r="A940" s="3"/>
    </row>
    <row r="941" ht="14.25" customHeight="1">
      <c r="A941" s="3"/>
    </row>
    <row r="942" ht="14.25" customHeight="1">
      <c r="A942" s="3"/>
    </row>
    <row r="943" ht="14.25" customHeight="1">
      <c r="A943" s="3"/>
    </row>
    <row r="944" ht="14.25" customHeight="1">
      <c r="A944" s="3"/>
    </row>
    <row r="945" ht="14.25" customHeight="1">
      <c r="A945" s="3"/>
    </row>
    <row r="946" ht="14.25" customHeight="1">
      <c r="A946" s="3"/>
    </row>
    <row r="947" ht="14.25" customHeight="1">
      <c r="A947" s="3"/>
    </row>
    <row r="948" ht="14.25" customHeight="1">
      <c r="A948" s="3"/>
    </row>
    <row r="949" ht="14.25" customHeight="1">
      <c r="A949" s="3"/>
    </row>
    <row r="950" ht="14.25" customHeight="1">
      <c r="A950" s="3"/>
    </row>
    <row r="951" ht="14.25" customHeight="1">
      <c r="A951" s="3"/>
    </row>
    <row r="952" ht="14.25" customHeight="1">
      <c r="A952" s="3"/>
    </row>
    <row r="953" ht="14.25" customHeight="1">
      <c r="A953" s="3"/>
    </row>
    <row r="954" ht="14.25" customHeight="1">
      <c r="A954" s="3"/>
    </row>
    <row r="955" ht="14.25" customHeight="1">
      <c r="A955" s="3"/>
    </row>
    <row r="956" ht="14.25" customHeight="1">
      <c r="A956" s="3"/>
    </row>
    <row r="957" ht="14.25" customHeight="1">
      <c r="A957" s="3"/>
    </row>
    <row r="958" ht="14.25" customHeight="1">
      <c r="A958" s="3"/>
    </row>
    <row r="959" ht="14.25" customHeight="1">
      <c r="A959" s="3"/>
    </row>
    <row r="960" ht="14.25" customHeight="1">
      <c r="A960" s="3"/>
    </row>
    <row r="961" ht="14.25" customHeight="1">
      <c r="A961" s="3"/>
    </row>
    <row r="962" ht="14.25" customHeight="1">
      <c r="A962" s="3"/>
    </row>
    <row r="963" ht="14.25" customHeight="1">
      <c r="A963" s="3"/>
    </row>
    <row r="964" ht="14.25" customHeight="1">
      <c r="A964" s="3"/>
    </row>
    <row r="965" ht="14.25" customHeight="1">
      <c r="A965" s="3"/>
    </row>
    <row r="966" ht="14.25" customHeight="1">
      <c r="A966" s="3"/>
    </row>
    <row r="967" ht="14.25" customHeight="1">
      <c r="A967" s="3"/>
    </row>
    <row r="968" ht="14.25" customHeight="1">
      <c r="A968" s="3"/>
    </row>
    <row r="969" ht="14.25" customHeight="1">
      <c r="A969" s="3"/>
    </row>
    <row r="970" ht="14.25" customHeight="1">
      <c r="A970" s="3"/>
    </row>
    <row r="971" ht="14.25" customHeight="1">
      <c r="A971" s="3"/>
    </row>
    <row r="972" ht="14.25" customHeight="1">
      <c r="A972" s="3"/>
    </row>
    <row r="973" ht="14.25" customHeight="1">
      <c r="A973" s="3"/>
    </row>
    <row r="974" ht="14.25" customHeight="1">
      <c r="A974" s="3"/>
    </row>
    <row r="975" ht="14.25" customHeight="1">
      <c r="A975" s="3"/>
    </row>
    <row r="976" ht="14.25" customHeight="1">
      <c r="A976" s="3"/>
    </row>
    <row r="977" ht="14.25" customHeight="1">
      <c r="A977" s="3"/>
    </row>
    <row r="978" ht="14.25" customHeight="1">
      <c r="A978" s="3"/>
    </row>
    <row r="979" ht="14.25" customHeight="1">
      <c r="A979" s="3"/>
    </row>
    <row r="980" ht="14.25" customHeight="1">
      <c r="A980" s="3"/>
    </row>
    <row r="981" ht="14.25" customHeight="1">
      <c r="A981" s="3"/>
    </row>
    <row r="982" ht="14.25" customHeight="1">
      <c r="A982" s="3"/>
    </row>
    <row r="983" ht="14.25" customHeight="1">
      <c r="A983" s="3"/>
    </row>
    <row r="984" ht="14.25" customHeight="1">
      <c r="A984" s="3"/>
    </row>
    <row r="985" ht="14.25" customHeight="1">
      <c r="A985" s="3"/>
    </row>
    <row r="986" ht="14.25" customHeight="1">
      <c r="A986" s="3"/>
    </row>
    <row r="987" ht="14.25" customHeight="1">
      <c r="A987" s="3"/>
    </row>
    <row r="988" ht="14.25" customHeight="1">
      <c r="A988" s="3"/>
    </row>
    <row r="989" ht="14.25" customHeight="1">
      <c r="A989" s="3"/>
    </row>
    <row r="990" ht="14.25" customHeight="1">
      <c r="A990" s="3"/>
    </row>
    <row r="991" ht="14.25" customHeight="1">
      <c r="A991" s="3"/>
    </row>
    <row r="992" ht="14.25" customHeight="1">
      <c r="A992" s="3"/>
    </row>
    <row r="993" ht="14.25" customHeight="1">
      <c r="A993" s="3"/>
    </row>
    <row r="994" ht="14.25" customHeight="1">
      <c r="A994" s="3"/>
    </row>
    <row r="995" ht="14.25" customHeight="1">
      <c r="A995" s="3"/>
    </row>
    <row r="996" ht="14.25" customHeight="1">
      <c r="A996" s="3"/>
    </row>
    <row r="997" ht="14.25" customHeight="1">
      <c r="A997" s="3"/>
    </row>
    <row r="998" ht="14.25" customHeight="1">
      <c r="A998" s="3"/>
    </row>
    <row r="999" ht="14.25" customHeight="1">
      <c r="A999" s="3"/>
    </row>
    <row r="1000" ht="14.25" customHeight="1">
      <c r="A1000" s="3"/>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8.14"/>
    <col customWidth="1" min="2" max="7" width="9.0"/>
    <col customWidth="1" min="8" max="8" width="10.43"/>
    <col customWidth="1" min="9" max="9" width="10.71"/>
    <col customWidth="1" min="10" max="26" width="8.71"/>
  </cols>
  <sheetData>
    <row r="1" ht="60.0" customHeight="1">
      <c r="A1" s="5" t="s">
        <v>8</v>
      </c>
      <c r="B1" s="6">
        <f t="shared" ref="B1:H1" si="1">+C1-1</f>
        <v>2015</v>
      </c>
      <c r="C1" s="6">
        <f t="shared" si="1"/>
        <v>2016</v>
      </c>
      <c r="D1" s="6">
        <f t="shared" si="1"/>
        <v>2017</v>
      </c>
      <c r="E1" s="6">
        <f t="shared" si="1"/>
        <v>2018</v>
      </c>
      <c r="F1" s="6">
        <f t="shared" si="1"/>
        <v>2019</v>
      </c>
      <c r="G1" s="6">
        <f t="shared" si="1"/>
        <v>2020</v>
      </c>
      <c r="H1" s="6">
        <f t="shared" si="1"/>
        <v>2021</v>
      </c>
      <c r="I1" s="6">
        <v>2022.0</v>
      </c>
    </row>
    <row r="2" ht="14.25" customHeight="1">
      <c r="A2" s="7" t="s">
        <v>9</v>
      </c>
      <c r="B2" s="8">
        <v>30601.0</v>
      </c>
      <c r="C2" s="8">
        <v>32376.0</v>
      </c>
      <c r="D2" s="8">
        <v>34350.0</v>
      </c>
      <c r="E2" s="8">
        <v>36397.0</v>
      </c>
      <c r="F2" s="8">
        <v>39117.0</v>
      </c>
      <c r="G2" s="8">
        <v>37403.0</v>
      </c>
      <c r="H2" s="9">
        <v>44538.0</v>
      </c>
      <c r="I2" s="9">
        <v>46710.0</v>
      </c>
    </row>
    <row r="3" ht="14.25" customHeight="1">
      <c r="A3" s="10" t="s">
        <v>10</v>
      </c>
      <c r="B3" s="11">
        <v>16534.0</v>
      </c>
      <c r="C3" s="11">
        <v>17405.0</v>
      </c>
      <c r="D3" s="11">
        <v>19038.0</v>
      </c>
      <c r="E3" s="11">
        <v>20441.0</v>
      </c>
      <c r="F3" s="11">
        <v>21643.0</v>
      </c>
      <c r="G3" s="11">
        <v>21162.0</v>
      </c>
      <c r="H3" s="12">
        <v>24576.0</v>
      </c>
      <c r="I3" s="12">
        <v>25231.0</v>
      </c>
    </row>
    <row r="4" ht="14.25" customHeight="1">
      <c r="A4" s="13" t="s">
        <v>11</v>
      </c>
      <c r="B4" s="14">
        <f t="shared" ref="B4:F4" si="2">+B2-B3</f>
        <v>14067</v>
      </c>
      <c r="C4" s="14">
        <f t="shared" si="2"/>
        <v>14971</v>
      </c>
      <c r="D4" s="14">
        <f t="shared" si="2"/>
        <v>15312</v>
      </c>
      <c r="E4" s="14">
        <f t="shared" si="2"/>
        <v>15956</v>
      </c>
      <c r="F4" s="14">
        <f t="shared" si="2"/>
        <v>17474</v>
      </c>
      <c r="G4" s="14">
        <f>G2-G3</f>
        <v>16241</v>
      </c>
      <c r="H4" s="14">
        <f t="shared" ref="H4:I4" si="3">+H2-H3</f>
        <v>19962</v>
      </c>
      <c r="I4" s="14">
        <f t="shared" si="3"/>
        <v>21479</v>
      </c>
      <c r="J4" s="13"/>
      <c r="K4" s="13"/>
      <c r="L4" s="13"/>
      <c r="M4" s="13"/>
      <c r="N4" s="13"/>
      <c r="O4" s="13"/>
      <c r="P4" s="13"/>
      <c r="Q4" s="13"/>
      <c r="R4" s="13"/>
      <c r="S4" s="13"/>
      <c r="T4" s="13"/>
      <c r="U4" s="13"/>
      <c r="V4" s="13"/>
      <c r="W4" s="13"/>
      <c r="X4" s="13"/>
      <c r="Y4" s="13"/>
      <c r="Z4" s="13"/>
    </row>
    <row r="5" ht="14.25" customHeight="1">
      <c r="A5" s="15" t="s">
        <v>12</v>
      </c>
      <c r="B5" s="9"/>
      <c r="C5" s="9"/>
      <c r="D5" s="9"/>
      <c r="E5" s="9"/>
      <c r="F5" s="9"/>
      <c r="G5" s="9"/>
      <c r="H5" s="9">
        <v>3114.0</v>
      </c>
      <c r="I5" s="9">
        <v>3850.0</v>
      </c>
    </row>
    <row r="6" ht="14.25" customHeight="1">
      <c r="A6" s="15" t="s">
        <v>13</v>
      </c>
      <c r="B6" s="9"/>
      <c r="C6" s="9"/>
      <c r="D6" s="9"/>
      <c r="E6" s="9"/>
      <c r="F6" s="9"/>
      <c r="G6" s="9"/>
      <c r="H6" s="9">
        <v>9911.0</v>
      </c>
      <c r="I6" s="9">
        <v>10954.0</v>
      </c>
    </row>
    <row r="7" ht="14.25" customHeight="1">
      <c r="A7" s="16" t="s">
        <v>14</v>
      </c>
      <c r="B7" s="17">
        <v>9892.0</v>
      </c>
      <c r="C7" s="17">
        <v>10469.0</v>
      </c>
      <c r="D7" s="17">
        <v>10563.0</v>
      </c>
      <c r="E7" s="17">
        <v>11511.0</v>
      </c>
      <c r="F7" s="17">
        <v>12702.0</v>
      </c>
      <c r="G7" s="17">
        <v>13126.0</v>
      </c>
      <c r="H7" s="18">
        <f t="shared" ref="H7:I7" si="4">+H5+H6</f>
        <v>13025</v>
      </c>
      <c r="I7" s="18">
        <f t="shared" si="4"/>
        <v>14804</v>
      </c>
    </row>
    <row r="8" ht="14.25" customHeight="1">
      <c r="A8" s="15" t="s">
        <v>15</v>
      </c>
      <c r="B8" s="9"/>
      <c r="C8" s="9"/>
      <c r="D8" s="9"/>
      <c r="E8" s="9"/>
      <c r="F8" s="9"/>
      <c r="G8" s="9"/>
      <c r="H8" s="9">
        <v>262.0</v>
      </c>
      <c r="I8" s="9">
        <v>205.0</v>
      </c>
    </row>
    <row r="9" ht="14.25" customHeight="1">
      <c r="A9" s="15" t="s">
        <v>16</v>
      </c>
      <c r="B9" s="9"/>
      <c r="C9" s="9"/>
      <c r="D9" s="9"/>
      <c r="E9" s="9"/>
      <c r="F9" s="9"/>
      <c r="G9" s="9"/>
      <c r="H9" s="9">
        <v>14.0</v>
      </c>
      <c r="I9" s="9">
        <v>-181.0</v>
      </c>
    </row>
    <row r="10" ht="14.25" customHeight="1">
      <c r="A10" s="19" t="s">
        <v>17</v>
      </c>
      <c r="B10" s="20">
        <f t="shared" ref="B10:I10" si="5">+B4-B7-B8-B9</f>
        <v>4175</v>
      </c>
      <c r="C10" s="20">
        <f t="shared" si="5"/>
        <v>4502</v>
      </c>
      <c r="D10" s="20">
        <f t="shared" si="5"/>
        <v>4749</v>
      </c>
      <c r="E10" s="20">
        <f t="shared" si="5"/>
        <v>4445</v>
      </c>
      <c r="F10" s="20">
        <f t="shared" si="5"/>
        <v>4772</v>
      </c>
      <c r="G10" s="20">
        <f t="shared" si="5"/>
        <v>3115</v>
      </c>
      <c r="H10" s="20">
        <f t="shared" si="5"/>
        <v>6661</v>
      </c>
      <c r="I10" s="20">
        <f t="shared" si="5"/>
        <v>6651</v>
      </c>
    </row>
    <row r="11" ht="14.25" customHeight="1">
      <c r="A11" s="15" t="s">
        <v>18</v>
      </c>
      <c r="B11" s="8">
        <v>932.0</v>
      </c>
      <c r="C11" s="8">
        <v>863.0</v>
      </c>
      <c r="D11" s="8">
        <v>646.0</v>
      </c>
      <c r="E11" s="8">
        <v>2392.0</v>
      </c>
      <c r="F11" s="8">
        <v>772.0</v>
      </c>
      <c r="G11" s="8">
        <v>348.0</v>
      </c>
      <c r="H11" s="9">
        <v>934.0</v>
      </c>
      <c r="I11" s="9">
        <v>605.0</v>
      </c>
    </row>
    <row r="12" ht="14.25" customHeight="1">
      <c r="A12" s="21" t="s">
        <v>19</v>
      </c>
      <c r="B12" s="22">
        <f t="shared" ref="B12:I12" si="6">+B10-B11</f>
        <v>3243</v>
      </c>
      <c r="C12" s="22">
        <f t="shared" si="6"/>
        <v>3639</v>
      </c>
      <c r="D12" s="22">
        <f t="shared" si="6"/>
        <v>4103</v>
      </c>
      <c r="E12" s="22">
        <f t="shared" si="6"/>
        <v>2053</v>
      </c>
      <c r="F12" s="22">
        <f t="shared" si="6"/>
        <v>4000</v>
      </c>
      <c r="G12" s="22">
        <f t="shared" si="6"/>
        <v>2767</v>
      </c>
      <c r="H12" s="22">
        <f t="shared" si="6"/>
        <v>5727</v>
      </c>
      <c r="I12" s="22">
        <f t="shared" si="6"/>
        <v>6046</v>
      </c>
    </row>
    <row r="13" ht="14.25" customHeight="1">
      <c r="A13" s="13" t="s">
        <v>20</v>
      </c>
    </row>
    <row r="14" ht="14.25" customHeight="1">
      <c r="A14" s="15" t="s">
        <v>21</v>
      </c>
      <c r="H14" s="7">
        <v>3.64</v>
      </c>
      <c r="I14" s="7">
        <v>3.83</v>
      </c>
    </row>
    <row r="15" ht="14.25" customHeight="1">
      <c r="A15" s="15" t="s">
        <v>22</v>
      </c>
      <c r="H15" s="7">
        <v>3.56</v>
      </c>
      <c r="I15" s="7">
        <v>3.75</v>
      </c>
    </row>
    <row r="16" ht="14.25" customHeight="1">
      <c r="A16" s="13" t="s">
        <v>23</v>
      </c>
    </row>
    <row r="17" ht="14.25" customHeight="1">
      <c r="A17" s="15" t="s">
        <v>21</v>
      </c>
      <c r="G17" s="23"/>
      <c r="H17" s="23">
        <v>1573.0</v>
      </c>
      <c r="I17" s="23">
        <v>1578.8</v>
      </c>
    </row>
    <row r="18" ht="14.25" customHeight="1">
      <c r="A18" s="15" t="s">
        <v>22</v>
      </c>
      <c r="G18" s="23"/>
      <c r="H18" s="23">
        <v>1609.4</v>
      </c>
      <c r="I18" s="23">
        <v>1610.8</v>
      </c>
    </row>
    <row r="19" ht="14.25" customHeight="1"/>
    <row r="20" ht="14.25" customHeight="1">
      <c r="A20" s="24" t="s">
        <v>24</v>
      </c>
      <c r="B20" s="25"/>
      <c r="C20" s="25"/>
      <c r="D20" s="25"/>
      <c r="E20" s="25"/>
      <c r="F20" s="25"/>
      <c r="G20" s="25"/>
      <c r="H20" s="25"/>
      <c r="I20" s="25"/>
      <c r="J20" s="24"/>
      <c r="K20" s="24"/>
      <c r="L20" s="24"/>
      <c r="M20" s="24"/>
      <c r="N20" s="24"/>
      <c r="O20" s="24"/>
      <c r="P20" s="24"/>
      <c r="Q20" s="24"/>
      <c r="R20" s="24"/>
      <c r="S20" s="24"/>
      <c r="T20" s="24"/>
      <c r="U20" s="24"/>
      <c r="V20" s="24"/>
      <c r="W20" s="24"/>
      <c r="X20" s="24"/>
      <c r="Y20" s="24"/>
      <c r="Z20" s="24"/>
    </row>
    <row r="21" ht="14.25" customHeight="1"/>
    <row r="22" ht="14.25" customHeight="1">
      <c r="A22" s="26" t="s">
        <v>25</v>
      </c>
      <c r="B22" s="26"/>
      <c r="C22" s="26"/>
      <c r="D22" s="26"/>
      <c r="E22" s="26"/>
      <c r="F22" s="26"/>
      <c r="G22" s="26"/>
      <c r="H22" s="26"/>
      <c r="I22" s="26"/>
    </row>
    <row r="23" ht="14.25" customHeight="1">
      <c r="A23" s="13" t="s">
        <v>26</v>
      </c>
    </row>
    <row r="24" ht="14.25" customHeight="1">
      <c r="A24" s="27" t="s">
        <v>27</v>
      </c>
      <c r="B24" s="9"/>
      <c r="C24" s="9"/>
      <c r="D24" s="9"/>
      <c r="E24" s="9"/>
      <c r="F24" s="9"/>
      <c r="G24" s="9"/>
      <c r="H24" s="9"/>
      <c r="I24" s="9"/>
    </row>
    <row r="25" ht="14.25" customHeight="1">
      <c r="A25" s="15" t="s">
        <v>28</v>
      </c>
      <c r="B25" s="9"/>
      <c r="C25" s="9"/>
      <c r="D25" s="9"/>
      <c r="E25" s="9"/>
      <c r="F25" s="9"/>
      <c r="G25" s="9"/>
      <c r="H25" s="9">
        <v>9889.0</v>
      </c>
      <c r="I25" s="9">
        <v>8574.0</v>
      </c>
    </row>
    <row r="26" ht="14.25" customHeight="1">
      <c r="A26" s="15" t="s">
        <v>29</v>
      </c>
      <c r="B26" s="9"/>
      <c r="C26" s="9"/>
      <c r="D26" s="9"/>
      <c r="E26" s="9"/>
      <c r="F26" s="9"/>
      <c r="G26" s="9"/>
      <c r="H26" s="9">
        <v>3587.0</v>
      </c>
      <c r="I26" s="9">
        <v>4423.0</v>
      </c>
    </row>
    <row r="27" ht="14.25" customHeight="1">
      <c r="A27" s="15" t="s">
        <v>30</v>
      </c>
      <c r="B27" s="9"/>
      <c r="C27" s="9"/>
      <c r="D27" s="9"/>
      <c r="E27" s="9"/>
      <c r="F27" s="9"/>
      <c r="G27" s="9"/>
      <c r="H27" s="9">
        <v>4463.0</v>
      </c>
      <c r="I27" s="9">
        <v>4667.0</v>
      </c>
    </row>
    <row r="28" ht="14.25" customHeight="1">
      <c r="A28" s="15" t="s">
        <v>31</v>
      </c>
      <c r="B28" s="9"/>
      <c r="C28" s="9"/>
      <c r="D28" s="9"/>
      <c r="E28" s="9"/>
      <c r="F28" s="9"/>
      <c r="G28" s="9"/>
      <c r="H28" s="9">
        <v>6854.0</v>
      </c>
      <c r="I28" s="9">
        <v>8420.0</v>
      </c>
    </row>
    <row r="29" ht="14.25" customHeight="1">
      <c r="A29" s="15" t="s">
        <v>32</v>
      </c>
      <c r="B29" s="9"/>
      <c r="C29" s="9"/>
      <c r="D29" s="9"/>
      <c r="E29" s="9"/>
      <c r="F29" s="9"/>
      <c r="G29" s="9"/>
      <c r="H29" s="9">
        <v>1498.0</v>
      </c>
      <c r="I29" s="9">
        <v>2129.0</v>
      </c>
    </row>
    <row r="30" ht="14.25" customHeight="1">
      <c r="A30" s="19" t="s">
        <v>33</v>
      </c>
      <c r="B30" s="28">
        <v>15587.0</v>
      </c>
      <c r="C30" s="28">
        <v>15025.0</v>
      </c>
      <c r="D30" s="28">
        <v>16061.0</v>
      </c>
      <c r="E30" s="28">
        <v>15134.0</v>
      </c>
      <c r="F30" s="28">
        <v>16525.0</v>
      </c>
      <c r="G30" s="28">
        <v>20556.0</v>
      </c>
      <c r="H30" s="20">
        <f t="shared" ref="H30:I30" si="7">+SUM(H25:H29)</f>
        <v>26291</v>
      </c>
      <c r="I30" s="20">
        <f t="shared" si="7"/>
        <v>28213</v>
      </c>
    </row>
    <row r="31" ht="14.25" customHeight="1">
      <c r="A31" s="15" t="s">
        <v>34</v>
      </c>
      <c r="B31" s="9"/>
      <c r="C31" s="9"/>
      <c r="D31" s="9"/>
      <c r="E31" s="9"/>
      <c r="F31" s="9"/>
      <c r="G31" s="9"/>
      <c r="H31" s="9">
        <v>4904.0</v>
      </c>
      <c r="I31" s="9">
        <v>4791.0</v>
      </c>
    </row>
    <row r="32" ht="14.25" customHeight="1">
      <c r="A32" s="15" t="s">
        <v>35</v>
      </c>
      <c r="B32" s="9"/>
      <c r="C32" s="9"/>
      <c r="D32" s="9"/>
      <c r="E32" s="9"/>
      <c r="F32" s="9"/>
      <c r="G32" s="9"/>
      <c r="H32" s="9">
        <v>3113.0</v>
      </c>
      <c r="I32" s="9">
        <v>2926.0</v>
      </c>
    </row>
    <row r="33" ht="14.25" customHeight="1">
      <c r="A33" s="15" t="s">
        <v>36</v>
      </c>
      <c r="B33" s="9"/>
      <c r="C33" s="9"/>
      <c r="D33" s="9"/>
      <c r="E33" s="9"/>
      <c r="F33" s="9"/>
      <c r="G33" s="9"/>
      <c r="H33" s="9">
        <v>269.0</v>
      </c>
      <c r="I33" s="9">
        <v>286.0</v>
      </c>
    </row>
    <row r="34" ht="14.25" customHeight="1">
      <c r="A34" s="15" t="s">
        <v>37</v>
      </c>
      <c r="B34" s="9"/>
      <c r="C34" s="9"/>
      <c r="D34" s="9"/>
      <c r="E34" s="9"/>
      <c r="F34" s="9"/>
      <c r="G34" s="9"/>
      <c r="H34" s="9">
        <v>242.0</v>
      </c>
      <c r="I34" s="9">
        <v>284.0</v>
      </c>
    </row>
    <row r="35" ht="14.25" customHeight="1">
      <c r="A35" s="15" t="s">
        <v>38</v>
      </c>
      <c r="B35" s="9"/>
      <c r="C35" s="9"/>
      <c r="D35" s="9"/>
      <c r="E35" s="9"/>
      <c r="F35" s="9"/>
      <c r="G35" s="9"/>
      <c r="H35" s="9">
        <v>2921.0</v>
      </c>
      <c r="I35" s="9">
        <v>3821.0</v>
      </c>
    </row>
    <row r="36" ht="14.25" customHeight="1">
      <c r="A36" s="21" t="s">
        <v>39</v>
      </c>
      <c r="B36" s="22">
        <f t="shared" ref="B36:I36" si="8">+SUM(B30:B35)</f>
        <v>15587</v>
      </c>
      <c r="C36" s="22">
        <f t="shared" si="8"/>
        <v>15025</v>
      </c>
      <c r="D36" s="22">
        <f t="shared" si="8"/>
        <v>16061</v>
      </c>
      <c r="E36" s="22">
        <f t="shared" si="8"/>
        <v>15134</v>
      </c>
      <c r="F36" s="22">
        <f t="shared" si="8"/>
        <v>16525</v>
      </c>
      <c r="G36" s="22">
        <f t="shared" si="8"/>
        <v>20556</v>
      </c>
      <c r="H36" s="22">
        <f t="shared" si="8"/>
        <v>37740</v>
      </c>
      <c r="I36" s="22">
        <f t="shared" si="8"/>
        <v>40321</v>
      </c>
    </row>
    <row r="37" ht="14.25" customHeight="1">
      <c r="A37" s="13" t="s">
        <v>40</v>
      </c>
      <c r="B37" s="9"/>
      <c r="C37" s="9"/>
      <c r="D37" s="9"/>
      <c r="E37" s="9"/>
      <c r="F37" s="9"/>
      <c r="G37" s="9"/>
      <c r="H37" s="9"/>
      <c r="I37" s="9"/>
    </row>
    <row r="38" ht="14.25" customHeight="1">
      <c r="A38" s="15" t="s">
        <v>41</v>
      </c>
      <c r="B38" s="9"/>
      <c r="C38" s="9"/>
      <c r="D38" s="9"/>
      <c r="E38" s="9"/>
      <c r="F38" s="9"/>
      <c r="G38" s="9"/>
      <c r="H38" s="9"/>
      <c r="I38" s="9"/>
    </row>
    <row r="39" ht="14.25" customHeight="1">
      <c r="A39" s="15" t="s">
        <v>42</v>
      </c>
      <c r="B39" s="9"/>
      <c r="C39" s="9"/>
      <c r="D39" s="9"/>
      <c r="E39" s="9"/>
      <c r="F39" s="9"/>
      <c r="G39" s="9"/>
      <c r="H39" s="9">
        <v>0.0</v>
      </c>
      <c r="I39" s="9">
        <v>500.0</v>
      </c>
    </row>
    <row r="40" ht="14.25" customHeight="1">
      <c r="A40" s="15" t="s">
        <v>43</v>
      </c>
      <c r="B40" s="9"/>
      <c r="C40" s="9"/>
      <c r="D40" s="9"/>
      <c r="E40" s="9"/>
      <c r="F40" s="9"/>
      <c r="G40" s="9"/>
      <c r="H40" s="9">
        <v>2.0</v>
      </c>
      <c r="I40" s="9">
        <v>10.0</v>
      </c>
    </row>
    <row r="41" ht="14.25" customHeight="1">
      <c r="A41" s="15" t="s">
        <v>44</v>
      </c>
      <c r="B41" s="9"/>
      <c r="C41" s="9"/>
      <c r="D41" s="9"/>
      <c r="E41" s="9"/>
      <c r="F41" s="9"/>
      <c r="G41" s="9"/>
      <c r="H41" s="9">
        <v>2836.0</v>
      </c>
      <c r="I41" s="9">
        <v>3358.0</v>
      </c>
    </row>
    <row r="42" ht="14.25" customHeight="1">
      <c r="A42" s="15" t="s">
        <v>45</v>
      </c>
      <c r="B42" s="9"/>
      <c r="C42" s="9"/>
      <c r="D42" s="9"/>
      <c r="E42" s="9"/>
      <c r="F42" s="9"/>
      <c r="G42" s="9"/>
      <c r="H42" s="9">
        <v>467.0</v>
      </c>
      <c r="I42" s="9">
        <v>420.0</v>
      </c>
    </row>
    <row r="43" ht="14.25" customHeight="1">
      <c r="A43" s="15" t="s">
        <v>46</v>
      </c>
      <c r="B43" s="9"/>
      <c r="C43" s="9"/>
      <c r="D43" s="9"/>
      <c r="E43" s="9"/>
      <c r="F43" s="9"/>
      <c r="G43" s="9"/>
      <c r="H43" s="9">
        <v>6063.0</v>
      </c>
      <c r="I43" s="9">
        <v>6220.0</v>
      </c>
    </row>
    <row r="44" ht="14.25" customHeight="1">
      <c r="A44" s="15" t="s">
        <v>47</v>
      </c>
      <c r="B44" s="9"/>
      <c r="C44" s="9"/>
      <c r="D44" s="9"/>
      <c r="E44" s="9"/>
      <c r="F44" s="9"/>
      <c r="G44" s="9"/>
      <c r="H44" s="9">
        <v>306.0</v>
      </c>
      <c r="I44" s="9">
        <v>222.0</v>
      </c>
    </row>
    <row r="45" ht="14.25" customHeight="1">
      <c r="A45" s="19" t="s">
        <v>48</v>
      </c>
      <c r="B45" s="28">
        <v>6332.0</v>
      </c>
      <c r="C45" s="28">
        <v>5358.0</v>
      </c>
      <c r="D45" s="28">
        <v>5474.0</v>
      </c>
      <c r="E45" s="28">
        <v>6040.0</v>
      </c>
      <c r="F45" s="28">
        <v>7866.0</v>
      </c>
      <c r="G45" s="28">
        <v>8284.0</v>
      </c>
      <c r="H45" s="20">
        <f t="shared" ref="H45:I45" si="9">+SUM(H39:H44)</f>
        <v>9674</v>
      </c>
      <c r="I45" s="20">
        <f t="shared" si="9"/>
        <v>10730</v>
      </c>
    </row>
    <row r="46" ht="14.25" customHeight="1">
      <c r="A46" s="15" t="s">
        <v>49</v>
      </c>
      <c r="B46" s="9"/>
      <c r="C46" s="9"/>
      <c r="D46" s="9"/>
      <c r="E46" s="9"/>
      <c r="F46" s="9"/>
      <c r="G46" s="9"/>
      <c r="H46" s="9">
        <v>9413.0</v>
      </c>
      <c r="I46" s="9">
        <v>8920.0</v>
      </c>
    </row>
    <row r="47" ht="14.25" customHeight="1">
      <c r="A47" s="15" t="s">
        <v>50</v>
      </c>
      <c r="B47" s="9"/>
      <c r="C47" s="9"/>
      <c r="D47" s="9"/>
      <c r="E47" s="9"/>
      <c r="F47" s="9"/>
      <c r="G47" s="9"/>
      <c r="H47" s="9">
        <v>2931.0</v>
      </c>
      <c r="I47" s="9">
        <v>2777.0</v>
      </c>
    </row>
    <row r="48" ht="14.25" customHeight="1">
      <c r="A48" s="15" t="s">
        <v>51</v>
      </c>
      <c r="B48" s="9"/>
      <c r="C48" s="9"/>
      <c r="D48" s="9"/>
      <c r="E48" s="9"/>
      <c r="F48" s="9"/>
      <c r="G48" s="9"/>
      <c r="H48" s="9">
        <v>2955.0</v>
      </c>
      <c r="I48" s="9">
        <v>2613.0</v>
      </c>
    </row>
    <row r="49" ht="14.25" customHeight="1">
      <c r="A49" s="15" t="s">
        <v>52</v>
      </c>
      <c r="B49" s="9"/>
      <c r="C49" s="9"/>
      <c r="D49" s="9"/>
      <c r="E49" s="9"/>
      <c r="F49" s="9"/>
      <c r="G49" s="9"/>
      <c r="H49" s="9"/>
      <c r="I49" s="9"/>
    </row>
    <row r="50" ht="14.25" customHeight="1">
      <c r="A50" s="15" t="s">
        <v>53</v>
      </c>
      <c r="B50" s="9"/>
      <c r="C50" s="9"/>
      <c r="D50" s="9"/>
      <c r="E50" s="9"/>
      <c r="F50" s="9"/>
      <c r="G50" s="9"/>
      <c r="H50" s="9">
        <v>0.0</v>
      </c>
      <c r="I50" s="9">
        <v>0.0</v>
      </c>
    </row>
    <row r="51" ht="14.25" customHeight="1">
      <c r="A51" s="15" t="s">
        <v>54</v>
      </c>
      <c r="B51" s="9"/>
      <c r="C51" s="9"/>
      <c r="D51" s="9"/>
      <c r="E51" s="9"/>
      <c r="F51" s="9"/>
      <c r="G51" s="9"/>
      <c r="H51" s="9"/>
      <c r="I51" s="9"/>
    </row>
    <row r="52" ht="14.25" customHeight="1">
      <c r="A52" s="15" t="s">
        <v>55</v>
      </c>
      <c r="B52" s="9"/>
      <c r="C52" s="9"/>
      <c r="D52" s="9"/>
      <c r="E52" s="9"/>
      <c r="F52" s="9"/>
      <c r="G52" s="9"/>
      <c r="H52" s="9"/>
      <c r="I52" s="9"/>
    </row>
    <row r="53" ht="14.25" customHeight="1">
      <c r="A53" s="15" t="s">
        <v>56</v>
      </c>
      <c r="B53" s="9"/>
      <c r="C53" s="9"/>
      <c r="D53" s="9"/>
      <c r="E53" s="9"/>
      <c r="F53" s="9"/>
      <c r="G53" s="9"/>
      <c r="H53" s="9"/>
      <c r="I53" s="9"/>
    </row>
    <row r="54" ht="14.25" customHeight="1">
      <c r="A54" s="15" t="s">
        <v>57</v>
      </c>
      <c r="B54" s="9"/>
      <c r="C54" s="9"/>
      <c r="D54" s="9"/>
      <c r="E54" s="9"/>
      <c r="F54" s="9"/>
      <c r="G54" s="9"/>
      <c r="H54" s="9">
        <v>3.0</v>
      </c>
      <c r="I54" s="9">
        <v>3.0</v>
      </c>
    </row>
    <row r="55" ht="14.25" customHeight="1">
      <c r="A55" s="15" t="s">
        <v>58</v>
      </c>
      <c r="B55" s="9"/>
      <c r="C55" s="9"/>
      <c r="D55" s="9"/>
      <c r="E55" s="9"/>
      <c r="F55" s="9"/>
      <c r="G55" s="9"/>
      <c r="H55" s="9">
        <v>9965.0</v>
      </c>
      <c r="I55" s="9">
        <v>11484.0</v>
      </c>
    </row>
    <row r="56" ht="14.25" customHeight="1">
      <c r="A56" s="15" t="s">
        <v>59</v>
      </c>
      <c r="B56" s="9"/>
      <c r="C56" s="9"/>
      <c r="D56" s="9"/>
      <c r="E56" s="9"/>
      <c r="F56" s="9"/>
      <c r="G56" s="9"/>
      <c r="H56" s="9">
        <v>-380.0</v>
      </c>
      <c r="I56" s="9">
        <v>318.0</v>
      </c>
    </row>
    <row r="57" ht="14.25" customHeight="1">
      <c r="A57" s="15" t="s">
        <v>60</v>
      </c>
      <c r="B57" s="9"/>
      <c r="C57" s="9"/>
      <c r="D57" s="9"/>
      <c r="E57" s="9"/>
      <c r="F57" s="9"/>
      <c r="G57" s="9"/>
      <c r="H57" s="9">
        <v>3179.0</v>
      </c>
      <c r="I57" s="9">
        <v>3476.0</v>
      </c>
    </row>
    <row r="58" ht="14.25" customHeight="1">
      <c r="A58" s="19" t="s">
        <v>61</v>
      </c>
      <c r="B58" s="28">
        <v>12707.0</v>
      </c>
      <c r="C58" s="28">
        <v>12258.0</v>
      </c>
      <c r="D58" s="28">
        <v>12407.0</v>
      </c>
      <c r="E58" s="28">
        <v>9812.0</v>
      </c>
      <c r="F58" s="28">
        <v>9040.0</v>
      </c>
      <c r="G58" s="28">
        <v>8055.0</v>
      </c>
      <c r="H58" s="20">
        <f t="shared" ref="H58:I58" si="10">+SUM(H53:H57)</f>
        <v>12767</v>
      </c>
      <c r="I58" s="20">
        <f t="shared" si="10"/>
        <v>15281</v>
      </c>
    </row>
    <row r="59" ht="14.25" customHeight="1">
      <c r="A59" s="21" t="s">
        <v>62</v>
      </c>
      <c r="B59" s="22">
        <f t="shared" ref="B59:I59" si="11">+SUM(B45:B50)+B58</f>
        <v>19039</v>
      </c>
      <c r="C59" s="22">
        <f t="shared" si="11"/>
        <v>17616</v>
      </c>
      <c r="D59" s="22">
        <f t="shared" si="11"/>
        <v>17881</v>
      </c>
      <c r="E59" s="22">
        <f t="shared" si="11"/>
        <v>15852</v>
      </c>
      <c r="F59" s="22">
        <f t="shared" si="11"/>
        <v>16906</v>
      </c>
      <c r="G59" s="22">
        <f t="shared" si="11"/>
        <v>16339</v>
      </c>
      <c r="H59" s="22">
        <f t="shared" si="11"/>
        <v>37740</v>
      </c>
      <c r="I59" s="22">
        <f t="shared" si="11"/>
        <v>40321</v>
      </c>
      <c r="J59" s="7" t="str">
        <f>H59-A105:A176+H59-H36</f>
        <v>#VALUE!</v>
      </c>
    </row>
    <row r="60" ht="14.25" customHeight="1">
      <c r="A60" s="24" t="s">
        <v>63</v>
      </c>
      <c r="B60" s="25">
        <f t="shared" ref="B60:G60" si="12">+B59-B36</f>
        <v>3452</v>
      </c>
      <c r="C60" s="25">
        <f t="shared" si="12"/>
        <v>2591</v>
      </c>
      <c r="D60" s="25">
        <f t="shared" si="12"/>
        <v>1820</v>
      </c>
      <c r="E60" s="25">
        <f t="shared" si="12"/>
        <v>718</v>
      </c>
      <c r="F60" s="25">
        <f t="shared" si="12"/>
        <v>381</v>
      </c>
      <c r="G60" s="25">
        <f t="shared" si="12"/>
        <v>-4217</v>
      </c>
      <c r="H60" s="25">
        <f>H59-H36</f>
        <v>0</v>
      </c>
      <c r="I60" s="25">
        <f>+I59-I36</f>
        <v>0</v>
      </c>
      <c r="J60" s="24"/>
      <c r="K60" s="24"/>
      <c r="L60" s="24"/>
      <c r="M60" s="24"/>
      <c r="N60" s="24"/>
      <c r="O60" s="24"/>
      <c r="P60" s="24"/>
      <c r="Q60" s="24"/>
      <c r="R60" s="24"/>
      <c r="S60" s="24"/>
      <c r="T60" s="24"/>
      <c r="U60" s="24"/>
      <c r="V60" s="24"/>
      <c r="W60" s="24"/>
      <c r="X60" s="24"/>
      <c r="Y60" s="24"/>
      <c r="Z60" s="24"/>
    </row>
    <row r="61" ht="14.25" customHeight="1">
      <c r="A61" s="26" t="s">
        <v>64</v>
      </c>
      <c r="B61" s="26"/>
      <c r="C61" s="26"/>
      <c r="D61" s="26"/>
      <c r="E61" s="26"/>
      <c r="F61" s="26"/>
      <c r="G61" s="26"/>
      <c r="H61" s="26"/>
      <c r="I61" s="26"/>
    </row>
    <row r="62" ht="14.25" customHeight="1">
      <c r="A62" s="7" t="s">
        <v>65</v>
      </c>
    </row>
    <row r="63" ht="14.25" customHeight="1">
      <c r="A63" s="13" t="s">
        <v>66</v>
      </c>
    </row>
    <row r="64" ht="14.25" customHeight="1">
      <c r="A64" s="27" t="s">
        <v>67</v>
      </c>
      <c r="B64" s="14"/>
      <c r="C64" s="14"/>
      <c r="D64" s="14"/>
      <c r="E64" s="14"/>
      <c r="F64" s="14"/>
      <c r="G64" s="14"/>
      <c r="H64" s="14">
        <f t="shared" ref="H64:I64" si="13">+H12</f>
        <v>5727</v>
      </c>
      <c r="I64" s="14">
        <f t="shared" si="13"/>
        <v>6046</v>
      </c>
      <c r="J64" s="13"/>
      <c r="K64" s="13"/>
      <c r="L64" s="13"/>
      <c r="M64" s="13"/>
      <c r="N64" s="13"/>
      <c r="O64" s="13"/>
      <c r="P64" s="13"/>
      <c r="Q64" s="13"/>
      <c r="R64" s="13"/>
      <c r="S64" s="13"/>
      <c r="T64" s="13"/>
      <c r="U64" s="13"/>
      <c r="V64" s="13"/>
      <c r="W64" s="13"/>
      <c r="X64" s="13"/>
      <c r="Y64" s="13"/>
      <c r="Z64" s="13"/>
    </row>
    <row r="65" ht="14.25" customHeight="1">
      <c r="A65" s="15" t="s">
        <v>68</v>
      </c>
      <c r="B65" s="9"/>
      <c r="C65" s="9"/>
      <c r="D65" s="9"/>
      <c r="E65" s="9"/>
      <c r="F65" s="9"/>
      <c r="G65" s="9"/>
      <c r="H65" s="9"/>
      <c r="I65" s="9"/>
      <c r="J65" s="13"/>
      <c r="K65" s="13"/>
      <c r="L65" s="13"/>
      <c r="M65" s="13"/>
      <c r="N65" s="13"/>
      <c r="O65" s="13"/>
      <c r="P65" s="13"/>
      <c r="Q65" s="13"/>
      <c r="R65" s="13"/>
      <c r="S65" s="13"/>
      <c r="T65" s="13"/>
      <c r="U65" s="13"/>
      <c r="V65" s="13"/>
      <c r="W65" s="13"/>
      <c r="X65" s="13"/>
      <c r="Y65" s="13"/>
      <c r="Z65" s="13"/>
    </row>
    <row r="66" ht="14.25" customHeight="1">
      <c r="A66" s="15" t="s">
        <v>69</v>
      </c>
      <c r="B66" s="9"/>
      <c r="C66" s="9"/>
      <c r="D66" s="9"/>
      <c r="E66" s="9"/>
      <c r="F66" s="9"/>
      <c r="G66" s="9"/>
      <c r="H66" s="9">
        <v>744.0</v>
      </c>
      <c r="I66" s="9">
        <v>717.0</v>
      </c>
      <c r="J66" s="4"/>
      <c r="K66" s="4"/>
      <c r="L66" s="4"/>
      <c r="M66" s="4"/>
      <c r="N66" s="4"/>
      <c r="O66" s="4"/>
      <c r="P66" s="4"/>
      <c r="Q66" s="4"/>
      <c r="R66" s="4"/>
      <c r="S66" s="4"/>
      <c r="T66" s="4"/>
      <c r="U66" s="4"/>
      <c r="V66" s="4"/>
      <c r="W66" s="4"/>
      <c r="X66" s="4"/>
      <c r="Y66" s="4"/>
      <c r="Z66" s="4"/>
    </row>
    <row r="67" ht="14.25" customHeight="1">
      <c r="A67" s="15" t="s">
        <v>70</v>
      </c>
      <c r="B67" s="9"/>
      <c r="C67" s="9"/>
      <c r="D67" s="9"/>
      <c r="E67" s="9"/>
      <c r="F67" s="9"/>
      <c r="G67" s="9"/>
      <c r="H67" s="9">
        <v>-385.0</v>
      </c>
      <c r="I67" s="9">
        <v>-650.0</v>
      </c>
      <c r="J67" s="4"/>
      <c r="K67" s="4"/>
      <c r="L67" s="4"/>
      <c r="M67" s="4"/>
      <c r="N67" s="4"/>
      <c r="O67" s="4"/>
      <c r="P67" s="4"/>
      <c r="Q67" s="4"/>
      <c r="R67" s="4"/>
      <c r="S67" s="4"/>
      <c r="T67" s="4"/>
      <c r="U67" s="4"/>
      <c r="V67" s="4"/>
      <c r="W67" s="4"/>
      <c r="X67" s="4"/>
      <c r="Y67" s="4"/>
      <c r="Z67" s="4"/>
    </row>
    <row r="68" ht="14.25" customHeight="1">
      <c r="A68" s="15" t="s">
        <v>71</v>
      </c>
      <c r="B68" s="9"/>
      <c r="C68" s="9"/>
      <c r="D68" s="9"/>
      <c r="E68" s="9"/>
      <c r="F68" s="9"/>
      <c r="G68" s="9"/>
      <c r="H68" s="9">
        <v>611.0</v>
      </c>
      <c r="I68" s="9">
        <v>638.0</v>
      </c>
      <c r="J68" s="4"/>
      <c r="K68" s="4"/>
      <c r="L68" s="4"/>
      <c r="M68" s="4"/>
      <c r="N68" s="4"/>
      <c r="O68" s="4"/>
      <c r="P68" s="4"/>
      <c r="Q68" s="4"/>
      <c r="R68" s="4"/>
      <c r="S68" s="4"/>
      <c r="T68" s="4"/>
      <c r="U68" s="4"/>
      <c r="V68" s="4"/>
      <c r="W68" s="4"/>
      <c r="X68" s="4"/>
      <c r="Y68" s="4"/>
      <c r="Z68" s="4"/>
    </row>
    <row r="69" ht="14.25" customHeight="1">
      <c r="A69" s="15" t="s">
        <v>72</v>
      </c>
      <c r="B69" s="9"/>
      <c r="C69" s="9"/>
      <c r="D69" s="9"/>
      <c r="E69" s="9"/>
      <c r="F69" s="9"/>
      <c r="G69" s="9"/>
      <c r="H69" s="9">
        <v>53.0</v>
      </c>
      <c r="I69" s="9">
        <v>123.0</v>
      </c>
      <c r="J69" s="4"/>
      <c r="K69" s="4"/>
      <c r="L69" s="4"/>
      <c r="M69" s="4"/>
      <c r="N69" s="4"/>
      <c r="O69" s="4"/>
      <c r="P69" s="4"/>
      <c r="Q69" s="4"/>
      <c r="R69" s="4"/>
      <c r="S69" s="4"/>
      <c r="T69" s="4"/>
      <c r="U69" s="4"/>
      <c r="V69" s="4"/>
      <c r="W69" s="4"/>
      <c r="X69" s="4"/>
      <c r="Y69" s="4"/>
      <c r="Z69" s="4"/>
    </row>
    <row r="70" ht="14.25" customHeight="1">
      <c r="A70" s="15" t="s">
        <v>73</v>
      </c>
      <c r="B70" s="9"/>
      <c r="C70" s="9"/>
      <c r="D70" s="9"/>
      <c r="E70" s="9"/>
      <c r="F70" s="9"/>
      <c r="G70" s="9"/>
      <c r="H70" s="9">
        <v>-138.0</v>
      </c>
      <c r="I70" s="9">
        <v>-26.0</v>
      </c>
      <c r="J70" s="4"/>
      <c r="K70" s="4"/>
      <c r="L70" s="4"/>
      <c r="M70" s="4"/>
      <c r="N70" s="4"/>
      <c r="O70" s="4"/>
      <c r="P70" s="4"/>
      <c r="Q70" s="4"/>
      <c r="R70" s="4"/>
      <c r="S70" s="4"/>
      <c r="T70" s="4"/>
      <c r="U70" s="4"/>
      <c r="V70" s="4"/>
      <c r="W70" s="4"/>
      <c r="X70" s="4"/>
      <c r="Y70" s="4"/>
      <c r="Z70" s="4"/>
    </row>
    <row r="71" ht="14.25" customHeight="1">
      <c r="A71" s="15" t="s">
        <v>74</v>
      </c>
      <c r="B71" s="9"/>
      <c r="C71" s="9"/>
      <c r="D71" s="9"/>
      <c r="E71" s="9"/>
      <c r="F71" s="9"/>
      <c r="G71" s="9"/>
      <c r="H71" s="9"/>
      <c r="I71" s="9"/>
      <c r="J71" s="4"/>
      <c r="K71" s="4"/>
      <c r="L71" s="4"/>
      <c r="M71" s="4"/>
      <c r="N71" s="4"/>
      <c r="O71" s="4"/>
      <c r="P71" s="4"/>
      <c r="Q71" s="4"/>
      <c r="R71" s="4"/>
      <c r="S71" s="4"/>
      <c r="T71" s="4"/>
      <c r="U71" s="4"/>
      <c r="V71" s="4"/>
      <c r="W71" s="4"/>
      <c r="X71" s="4"/>
      <c r="Y71" s="4"/>
      <c r="Z71" s="4"/>
    </row>
    <row r="72" ht="14.25" customHeight="1">
      <c r="A72" s="15" t="s">
        <v>75</v>
      </c>
      <c r="B72" s="9"/>
      <c r="C72" s="9"/>
      <c r="D72" s="9"/>
      <c r="E72" s="9"/>
      <c r="F72" s="9"/>
      <c r="G72" s="9"/>
      <c r="H72" s="9">
        <v>-1606.0</v>
      </c>
      <c r="I72" s="9">
        <v>-504.0</v>
      </c>
      <c r="J72" s="4"/>
      <c r="K72" s="4"/>
      <c r="L72" s="4"/>
      <c r="M72" s="4"/>
      <c r="N72" s="4"/>
      <c r="O72" s="4"/>
      <c r="P72" s="4"/>
      <c r="Q72" s="4"/>
      <c r="R72" s="4"/>
      <c r="S72" s="4"/>
      <c r="T72" s="4"/>
      <c r="U72" s="4"/>
      <c r="V72" s="4"/>
      <c r="W72" s="4"/>
      <c r="X72" s="4"/>
      <c r="Y72" s="4"/>
      <c r="Z72" s="4"/>
    </row>
    <row r="73" ht="14.25" customHeight="1">
      <c r="A73" s="15" t="s">
        <v>76</v>
      </c>
      <c r="B73" s="9"/>
      <c r="C73" s="9"/>
      <c r="D73" s="9"/>
      <c r="E73" s="9"/>
      <c r="F73" s="9"/>
      <c r="G73" s="9"/>
      <c r="H73" s="9">
        <v>507.0</v>
      </c>
      <c r="I73" s="9">
        <v>-1676.0</v>
      </c>
      <c r="J73" s="4"/>
      <c r="K73" s="4"/>
      <c r="L73" s="4"/>
      <c r="M73" s="4"/>
      <c r="N73" s="4"/>
      <c r="O73" s="4"/>
      <c r="P73" s="4"/>
      <c r="Q73" s="4"/>
      <c r="R73" s="4"/>
      <c r="S73" s="4"/>
      <c r="T73" s="4"/>
      <c r="U73" s="4"/>
      <c r="V73" s="4"/>
      <c r="W73" s="4"/>
      <c r="X73" s="4"/>
      <c r="Y73" s="4"/>
      <c r="Z73" s="4"/>
    </row>
    <row r="74" ht="14.25" customHeight="1">
      <c r="A74" s="15" t="s">
        <v>77</v>
      </c>
      <c r="B74" s="9"/>
      <c r="C74" s="9"/>
      <c r="D74" s="9"/>
      <c r="E74" s="9"/>
      <c r="F74" s="9"/>
      <c r="G74" s="9"/>
      <c r="H74" s="9">
        <v>-182.0</v>
      </c>
      <c r="I74" s="9">
        <v>-845.0</v>
      </c>
      <c r="J74" s="4"/>
      <c r="K74" s="4"/>
      <c r="L74" s="4"/>
      <c r="M74" s="4"/>
      <c r="N74" s="4"/>
      <c r="O74" s="4"/>
      <c r="P74" s="4"/>
      <c r="Q74" s="4"/>
      <c r="R74" s="4"/>
      <c r="S74" s="4"/>
      <c r="T74" s="4"/>
      <c r="U74" s="4"/>
      <c r="V74" s="4"/>
      <c r="W74" s="4"/>
      <c r="X74" s="4"/>
      <c r="Y74" s="4"/>
      <c r="Z74" s="4"/>
    </row>
    <row r="75" ht="14.25" customHeight="1">
      <c r="A75" s="15" t="s">
        <v>78</v>
      </c>
      <c r="B75" s="9"/>
      <c r="C75" s="9"/>
      <c r="D75" s="9"/>
      <c r="E75" s="9"/>
      <c r="F75" s="9"/>
      <c r="G75" s="9"/>
      <c r="H75" s="9">
        <v>1326.0</v>
      </c>
      <c r="I75" s="9">
        <v>1365.0</v>
      </c>
      <c r="J75" s="4"/>
      <c r="K75" s="4"/>
      <c r="L75" s="4"/>
      <c r="M75" s="4"/>
      <c r="N75" s="4"/>
      <c r="O75" s="4"/>
      <c r="P75" s="4"/>
      <c r="Q75" s="4"/>
      <c r="R75" s="4"/>
      <c r="S75" s="4"/>
      <c r="T75" s="4"/>
      <c r="U75" s="4"/>
      <c r="V75" s="4"/>
      <c r="W75" s="4"/>
      <c r="X75" s="4"/>
      <c r="Y75" s="4"/>
      <c r="Z75" s="4"/>
    </row>
    <row r="76" ht="14.25" customHeight="1">
      <c r="A76" s="29" t="s">
        <v>79</v>
      </c>
      <c r="B76" s="30">
        <v>4680.0</v>
      </c>
      <c r="C76" s="30">
        <v>3399.0</v>
      </c>
      <c r="D76" s="30">
        <v>3846.0</v>
      </c>
      <c r="E76" s="30">
        <v>4955.0</v>
      </c>
      <c r="F76" s="30">
        <v>5903.0</v>
      </c>
      <c r="G76" s="30">
        <v>2485.0</v>
      </c>
      <c r="H76" s="31">
        <f t="shared" ref="H76:I76" si="14">+SUM(H64:H75)</f>
        <v>6657</v>
      </c>
      <c r="I76" s="31">
        <f t="shared" si="14"/>
        <v>5188</v>
      </c>
      <c r="J76" s="4"/>
      <c r="K76" s="4"/>
      <c r="L76" s="4"/>
      <c r="M76" s="4"/>
      <c r="N76" s="4"/>
      <c r="O76" s="4"/>
      <c r="P76" s="4"/>
      <c r="Q76" s="4"/>
      <c r="R76" s="4"/>
      <c r="S76" s="4"/>
      <c r="T76" s="4"/>
      <c r="U76" s="4"/>
      <c r="V76" s="4"/>
      <c r="W76" s="4"/>
      <c r="X76" s="4"/>
      <c r="Y76" s="4"/>
      <c r="Z76" s="4"/>
    </row>
    <row r="77" ht="14.25" customHeight="1">
      <c r="A77" s="13" t="s">
        <v>80</v>
      </c>
      <c r="B77" s="9"/>
      <c r="C77" s="9"/>
      <c r="D77" s="9"/>
      <c r="E77" s="9"/>
      <c r="F77" s="9"/>
      <c r="G77" s="9"/>
      <c r="H77" s="9"/>
      <c r="I77" s="9"/>
      <c r="J77" s="4"/>
      <c r="K77" s="4"/>
      <c r="L77" s="4"/>
      <c r="M77" s="4"/>
      <c r="N77" s="4"/>
      <c r="O77" s="4"/>
      <c r="P77" s="4"/>
      <c r="Q77" s="4"/>
      <c r="R77" s="4"/>
      <c r="S77" s="4"/>
      <c r="T77" s="4"/>
      <c r="U77" s="4"/>
      <c r="V77" s="4"/>
      <c r="W77" s="4"/>
      <c r="X77" s="4"/>
      <c r="Y77" s="4"/>
      <c r="Z77" s="4"/>
    </row>
    <row r="78" ht="14.25" customHeight="1">
      <c r="A78" s="15" t="s">
        <v>81</v>
      </c>
      <c r="B78" s="9"/>
      <c r="C78" s="9"/>
      <c r="D78" s="9"/>
      <c r="E78" s="9"/>
      <c r="F78" s="9"/>
      <c r="G78" s="9"/>
      <c r="H78" s="9">
        <v>-9961.0</v>
      </c>
      <c r="I78" s="9">
        <v>-12913.0</v>
      </c>
      <c r="J78" s="4"/>
      <c r="K78" s="4"/>
      <c r="L78" s="4"/>
      <c r="M78" s="4"/>
      <c r="N78" s="4"/>
      <c r="O78" s="4"/>
      <c r="P78" s="4"/>
      <c r="Q78" s="4"/>
      <c r="R78" s="4"/>
      <c r="S78" s="4"/>
      <c r="T78" s="4"/>
      <c r="U78" s="4"/>
      <c r="V78" s="4"/>
      <c r="W78" s="4"/>
      <c r="X78" s="4"/>
      <c r="Y78" s="4"/>
      <c r="Z78" s="4"/>
    </row>
    <row r="79" ht="14.25" customHeight="1">
      <c r="A79" s="15" t="s">
        <v>82</v>
      </c>
      <c r="B79" s="9"/>
      <c r="C79" s="9"/>
      <c r="D79" s="9"/>
      <c r="E79" s="9"/>
      <c r="F79" s="9"/>
      <c r="G79" s="9"/>
      <c r="H79" s="9">
        <v>4236.0</v>
      </c>
      <c r="I79" s="9">
        <v>8199.0</v>
      </c>
      <c r="J79" s="4"/>
      <c r="K79" s="4"/>
      <c r="L79" s="4"/>
      <c r="M79" s="4"/>
      <c r="N79" s="4"/>
      <c r="O79" s="4"/>
      <c r="P79" s="4"/>
      <c r="Q79" s="4"/>
      <c r="R79" s="4"/>
      <c r="S79" s="4"/>
      <c r="T79" s="4"/>
      <c r="U79" s="4"/>
      <c r="V79" s="4"/>
      <c r="W79" s="4"/>
      <c r="X79" s="4"/>
      <c r="Y79" s="4"/>
      <c r="Z79" s="4"/>
    </row>
    <row r="80" ht="14.25" customHeight="1">
      <c r="A80" s="15" t="s">
        <v>83</v>
      </c>
      <c r="B80" s="9"/>
      <c r="C80" s="9"/>
      <c r="D80" s="9"/>
      <c r="E80" s="9"/>
      <c r="F80" s="9"/>
      <c r="G80" s="9"/>
      <c r="H80" s="9">
        <v>2449.0</v>
      </c>
      <c r="I80" s="9">
        <v>3967.0</v>
      </c>
      <c r="J80" s="4"/>
      <c r="K80" s="4"/>
      <c r="L80" s="4"/>
      <c r="M80" s="4"/>
      <c r="N80" s="4"/>
      <c r="O80" s="4"/>
      <c r="P80" s="4"/>
      <c r="Q80" s="4"/>
      <c r="R80" s="4"/>
      <c r="S80" s="4"/>
      <c r="T80" s="4"/>
      <c r="U80" s="4"/>
      <c r="V80" s="4"/>
      <c r="W80" s="4"/>
      <c r="X80" s="4"/>
      <c r="Y80" s="4"/>
      <c r="Z80" s="4"/>
    </row>
    <row r="81" ht="14.25" customHeight="1">
      <c r="A81" s="15" t="s">
        <v>84</v>
      </c>
      <c r="B81" s="9"/>
      <c r="C81" s="9"/>
      <c r="D81" s="9"/>
      <c r="E81" s="9"/>
      <c r="F81" s="9"/>
      <c r="G81" s="9"/>
      <c r="H81" s="9">
        <v>-695.0</v>
      </c>
      <c r="I81" s="9">
        <v>-758.0</v>
      </c>
      <c r="J81" s="4"/>
      <c r="K81" s="4"/>
      <c r="L81" s="4"/>
      <c r="M81" s="4"/>
      <c r="N81" s="4"/>
      <c r="O81" s="4"/>
      <c r="P81" s="4"/>
      <c r="Q81" s="4"/>
      <c r="R81" s="4"/>
      <c r="S81" s="4"/>
      <c r="T81" s="4"/>
      <c r="U81" s="4"/>
      <c r="V81" s="4"/>
      <c r="W81" s="4"/>
      <c r="X81" s="4"/>
      <c r="Y81" s="4"/>
      <c r="Z81" s="4"/>
    </row>
    <row r="82" ht="14.25" customHeight="1">
      <c r="A82" s="15" t="s">
        <v>85</v>
      </c>
      <c r="B82" s="9"/>
      <c r="C82" s="9"/>
      <c r="D82" s="9"/>
      <c r="E82" s="9"/>
      <c r="F82" s="9"/>
      <c r="G82" s="9"/>
      <c r="H82" s="9">
        <v>171.0</v>
      </c>
      <c r="I82" s="9">
        <v>-19.0</v>
      </c>
      <c r="J82" s="4"/>
      <c r="K82" s="4"/>
      <c r="L82" s="4"/>
      <c r="M82" s="4"/>
      <c r="N82" s="4"/>
      <c r="O82" s="4"/>
      <c r="P82" s="4"/>
      <c r="Q82" s="4"/>
      <c r="R82" s="4"/>
      <c r="S82" s="4"/>
      <c r="T82" s="4"/>
      <c r="U82" s="4"/>
      <c r="V82" s="4"/>
      <c r="W82" s="4"/>
      <c r="X82" s="4"/>
      <c r="Y82" s="4"/>
      <c r="Z82" s="4"/>
    </row>
    <row r="83" ht="14.25" customHeight="1">
      <c r="A83" s="32" t="s">
        <v>86</v>
      </c>
      <c r="B83" s="30">
        <v>-175.0</v>
      </c>
      <c r="C83" s="30">
        <v>-1034.0</v>
      </c>
      <c r="D83" s="30">
        <v>-1008.0</v>
      </c>
      <c r="E83" s="30">
        <v>-276.0</v>
      </c>
      <c r="F83" s="33">
        <v>-264.0</v>
      </c>
      <c r="G83" s="30">
        <v>-1028.0</v>
      </c>
      <c r="H83" s="31">
        <f t="shared" ref="H83:I83" si="15">+SUM(H78:H82)</f>
        <v>-3800</v>
      </c>
      <c r="I83" s="31">
        <f t="shared" si="15"/>
        <v>-1524</v>
      </c>
      <c r="J83" s="4"/>
      <c r="K83" s="4"/>
      <c r="L83" s="4"/>
      <c r="M83" s="4"/>
      <c r="N83" s="4"/>
      <c r="O83" s="4"/>
      <c r="P83" s="4"/>
      <c r="Q83" s="4"/>
      <c r="R83" s="4"/>
      <c r="S83" s="4"/>
      <c r="T83" s="4"/>
      <c r="U83" s="4"/>
      <c r="V83" s="4"/>
      <c r="W83" s="4"/>
      <c r="X83" s="4"/>
      <c r="Y83" s="4"/>
      <c r="Z83" s="4"/>
    </row>
    <row r="84" ht="14.25" customHeight="1">
      <c r="A84" s="13" t="s">
        <v>87</v>
      </c>
      <c r="B84" s="9"/>
      <c r="C84" s="9"/>
      <c r="D84" s="9"/>
      <c r="E84" s="9"/>
      <c r="F84" s="9"/>
      <c r="G84" s="9"/>
      <c r="H84" s="9"/>
      <c r="I84" s="9"/>
      <c r="J84" s="4"/>
      <c r="K84" s="4"/>
      <c r="L84" s="4"/>
      <c r="M84" s="4"/>
      <c r="N84" s="4"/>
      <c r="O84" s="4"/>
      <c r="P84" s="4"/>
      <c r="Q84" s="4"/>
      <c r="R84" s="4"/>
      <c r="S84" s="4"/>
      <c r="T84" s="4"/>
      <c r="U84" s="4"/>
      <c r="V84" s="4"/>
      <c r="W84" s="4"/>
      <c r="X84" s="4"/>
      <c r="Y84" s="4"/>
      <c r="Z84" s="4"/>
    </row>
    <row r="85" ht="14.25" customHeight="1">
      <c r="A85" s="15" t="s">
        <v>88</v>
      </c>
      <c r="B85" s="9"/>
      <c r="C85" s="9"/>
      <c r="D85" s="9"/>
      <c r="E85" s="9"/>
      <c r="F85" s="9"/>
      <c r="G85" s="9"/>
      <c r="H85" s="9">
        <v>0.0</v>
      </c>
      <c r="I85" s="9">
        <v>0.0</v>
      </c>
      <c r="J85" s="4"/>
      <c r="K85" s="4"/>
      <c r="L85" s="4"/>
      <c r="M85" s="4"/>
      <c r="N85" s="4"/>
      <c r="O85" s="4"/>
      <c r="P85" s="4"/>
      <c r="Q85" s="4"/>
      <c r="R85" s="4"/>
      <c r="S85" s="4"/>
      <c r="T85" s="4"/>
      <c r="U85" s="4"/>
      <c r="V85" s="4"/>
      <c r="W85" s="4"/>
      <c r="X85" s="4"/>
      <c r="Y85" s="4"/>
      <c r="Z85" s="4"/>
    </row>
    <row r="86" ht="14.25" customHeight="1">
      <c r="A86" s="15" t="s">
        <v>89</v>
      </c>
      <c r="B86" s="9"/>
      <c r="C86" s="9"/>
      <c r="D86" s="9"/>
      <c r="E86" s="9"/>
      <c r="F86" s="9"/>
      <c r="G86" s="9"/>
      <c r="H86" s="9">
        <v>-52.0</v>
      </c>
      <c r="I86" s="9">
        <v>15.0</v>
      </c>
      <c r="J86" s="4"/>
      <c r="K86" s="4"/>
      <c r="L86" s="4"/>
      <c r="M86" s="4"/>
      <c r="N86" s="4"/>
      <c r="O86" s="4"/>
      <c r="P86" s="4"/>
      <c r="Q86" s="4"/>
      <c r="R86" s="4"/>
      <c r="S86" s="4"/>
      <c r="T86" s="4"/>
      <c r="U86" s="4"/>
      <c r="V86" s="4"/>
      <c r="W86" s="4"/>
      <c r="X86" s="4"/>
      <c r="Y86" s="4"/>
      <c r="Z86" s="4"/>
    </row>
    <row r="87" ht="14.25" customHeight="1">
      <c r="A87" s="15" t="s">
        <v>90</v>
      </c>
      <c r="B87" s="9"/>
      <c r="C87" s="9"/>
      <c r="D87" s="9"/>
      <c r="E87" s="9"/>
      <c r="F87" s="9"/>
      <c r="G87" s="9"/>
      <c r="H87" s="9">
        <v>-197.0</v>
      </c>
      <c r="I87" s="9">
        <v>0.0</v>
      </c>
      <c r="J87" s="4"/>
      <c r="K87" s="4"/>
      <c r="L87" s="4"/>
      <c r="M87" s="4"/>
      <c r="N87" s="4"/>
      <c r="O87" s="4"/>
      <c r="P87" s="4"/>
      <c r="Q87" s="4"/>
      <c r="R87" s="4"/>
      <c r="S87" s="4"/>
      <c r="T87" s="4"/>
      <c r="U87" s="4"/>
      <c r="V87" s="4"/>
      <c r="W87" s="4"/>
      <c r="X87" s="4"/>
      <c r="Y87" s="4"/>
      <c r="Z87" s="4"/>
    </row>
    <row r="88" ht="14.25" customHeight="1">
      <c r="A88" s="15" t="s">
        <v>91</v>
      </c>
      <c r="B88" s="9"/>
      <c r="C88" s="9"/>
      <c r="D88" s="9"/>
      <c r="E88" s="9"/>
      <c r="F88" s="9"/>
      <c r="G88" s="9"/>
      <c r="H88" s="9">
        <v>1172.0</v>
      </c>
      <c r="I88" s="9">
        <v>1151.0</v>
      </c>
      <c r="J88" s="4"/>
      <c r="K88" s="4"/>
      <c r="L88" s="4"/>
      <c r="M88" s="4"/>
      <c r="N88" s="4"/>
      <c r="O88" s="4"/>
      <c r="P88" s="4"/>
      <c r="Q88" s="4"/>
      <c r="R88" s="4"/>
      <c r="S88" s="4"/>
      <c r="T88" s="4"/>
      <c r="U88" s="4"/>
      <c r="V88" s="4"/>
      <c r="W88" s="4"/>
      <c r="X88" s="4"/>
      <c r="Y88" s="4"/>
      <c r="Z88" s="4"/>
    </row>
    <row r="89" ht="14.25" customHeight="1">
      <c r="A89" s="15" t="s">
        <v>92</v>
      </c>
      <c r="B89" s="9"/>
      <c r="C89" s="9"/>
      <c r="D89" s="9"/>
      <c r="E89" s="9"/>
      <c r="F89" s="9"/>
      <c r="G89" s="9"/>
      <c r="H89" s="9">
        <v>-608.0</v>
      </c>
      <c r="I89" s="9">
        <v>-4014.0</v>
      </c>
      <c r="J89" s="4"/>
      <c r="K89" s="4"/>
      <c r="L89" s="4"/>
      <c r="M89" s="4"/>
      <c r="N89" s="4"/>
      <c r="O89" s="4"/>
      <c r="P89" s="4"/>
      <c r="Q89" s="4"/>
      <c r="R89" s="4"/>
      <c r="S89" s="4"/>
      <c r="T89" s="4"/>
      <c r="U89" s="4"/>
      <c r="V89" s="4"/>
      <c r="W89" s="4"/>
      <c r="X89" s="4"/>
      <c r="Y89" s="4"/>
      <c r="Z89" s="4"/>
    </row>
    <row r="90" ht="14.25" customHeight="1">
      <c r="A90" s="15" t="s">
        <v>93</v>
      </c>
      <c r="B90" s="9"/>
      <c r="C90" s="9"/>
      <c r="D90" s="9"/>
      <c r="E90" s="9"/>
      <c r="F90" s="9"/>
      <c r="G90" s="9"/>
      <c r="H90" s="9">
        <v>-1638.0</v>
      </c>
      <c r="I90" s="9">
        <v>-1837.0</v>
      </c>
      <c r="J90" s="4"/>
      <c r="K90" s="4"/>
      <c r="L90" s="4"/>
      <c r="M90" s="4"/>
      <c r="N90" s="4"/>
      <c r="O90" s="4"/>
      <c r="P90" s="4"/>
      <c r="Q90" s="4"/>
      <c r="R90" s="4"/>
      <c r="S90" s="4"/>
      <c r="T90" s="4"/>
      <c r="U90" s="4"/>
      <c r="V90" s="4"/>
      <c r="W90" s="4"/>
      <c r="X90" s="4"/>
      <c r="Y90" s="4"/>
      <c r="Z90" s="4"/>
    </row>
    <row r="91" ht="14.25" customHeight="1">
      <c r="A91" s="15" t="s">
        <v>94</v>
      </c>
      <c r="B91" s="9"/>
      <c r="C91" s="9"/>
      <c r="D91" s="9"/>
      <c r="E91" s="9"/>
      <c r="F91" s="9"/>
      <c r="G91" s="9"/>
      <c r="H91" s="9">
        <v>-136.0</v>
      </c>
      <c r="I91" s="9">
        <v>-151.0</v>
      </c>
      <c r="J91" s="4"/>
      <c r="K91" s="4"/>
      <c r="L91" s="4"/>
      <c r="M91" s="4"/>
      <c r="N91" s="4"/>
      <c r="O91" s="4"/>
      <c r="P91" s="4"/>
      <c r="Q91" s="4"/>
      <c r="R91" s="4"/>
      <c r="S91" s="4"/>
      <c r="T91" s="4"/>
      <c r="U91" s="4"/>
      <c r="V91" s="4"/>
      <c r="W91" s="4"/>
      <c r="X91" s="4"/>
      <c r="Y91" s="4"/>
      <c r="Z91" s="4"/>
    </row>
    <row r="92" ht="14.25" customHeight="1">
      <c r="A92" s="32" t="s">
        <v>95</v>
      </c>
      <c r="B92" s="30">
        <v>-2790.0</v>
      </c>
      <c r="C92" s="30">
        <v>-2974.0</v>
      </c>
      <c r="D92" s="30">
        <v>-2148.0</v>
      </c>
      <c r="E92" s="30">
        <v>-4835.0</v>
      </c>
      <c r="F92" s="30">
        <v>-5293.0</v>
      </c>
      <c r="G92" s="30">
        <v>-2491.0</v>
      </c>
      <c r="H92" s="31">
        <f t="shared" ref="H92:I92" si="16">+SUM(H85:H91)</f>
        <v>-1459</v>
      </c>
      <c r="I92" s="31">
        <f t="shared" si="16"/>
        <v>-4836</v>
      </c>
      <c r="J92" s="4"/>
      <c r="K92" s="4"/>
      <c r="L92" s="4"/>
      <c r="M92" s="4"/>
      <c r="N92" s="4"/>
      <c r="O92" s="4"/>
      <c r="P92" s="4"/>
      <c r="Q92" s="4"/>
      <c r="R92" s="4"/>
      <c r="S92" s="4"/>
      <c r="T92" s="4"/>
      <c r="U92" s="4"/>
      <c r="V92" s="4"/>
      <c r="W92" s="4"/>
      <c r="X92" s="4"/>
      <c r="Y92" s="4"/>
      <c r="Z92" s="4"/>
    </row>
    <row r="93" ht="14.25" customHeight="1">
      <c r="A93" s="15" t="s">
        <v>96</v>
      </c>
      <c r="B93" s="9"/>
      <c r="C93" s="9"/>
      <c r="D93" s="9"/>
      <c r="E93" s="9"/>
      <c r="F93" s="9"/>
      <c r="G93" s="9"/>
      <c r="H93" s="9">
        <v>143.0</v>
      </c>
      <c r="I93" s="9">
        <v>-143.0</v>
      </c>
      <c r="J93" s="4"/>
      <c r="K93" s="4"/>
      <c r="L93" s="4"/>
      <c r="M93" s="4"/>
      <c r="N93" s="4"/>
      <c r="O93" s="4"/>
      <c r="P93" s="4"/>
      <c r="Q93" s="4"/>
      <c r="R93" s="4"/>
      <c r="S93" s="4"/>
      <c r="T93" s="4"/>
      <c r="U93" s="4"/>
      <c r="V93" s="4"/>
      <c r="W93" s="4"/>
      <c r="X93" s="4"/>
      <c r="Y93" s="4"/>
      <c r="Z93" s="4"/>
    </row>
    <row r="94" ht="14.25" customHeight="1">
      <c r="A94" s="32" t="s">
        <v>97</v>
      </c>
      <c r="B94" s="31">
        <f t="shared" ref="B94:I94" si="17">+B76+B83+B92+B93</f>
        <v>1715</v>
      </c>
      <c r="C94" s="31">
        <f t="shared" si="17"/>
        <v>-609</v>
      </c>
      <c r="D94" s="31">
        <f t="shared" si="17"/>
        <v>690</v>
      </c>
      <c r="E94" s="31">
        <f t="shared" si="17"/>
        <v>-156</v>
      </c>
      <c r="F94" s="31">
        <f t="shared" si="17"/>
        <v>346</v>
      </c>
      <c r="G94" s="31">
        <f t="shared" si="17"/>
        <v>-1034</v>
      </c>
      <c r="H94" s="31">
        <f t="shared" si="17"/>
        <v>1541</v>
      </c>
      <c r="I94" s="31">
        <f t="shared" si="17"/>
        <v>-1315</v>
      </c>
      <c r="J94" s="4"/>
      <c r="K94" s="4"/>
      <c r="L94" s="4"/>
      <c r="M94" s="4"/>
      <c r="N94" s="4"/>
      <c r="O94" s="4"/>
      <c r="P94" s="4"/>
      <c r="Q94" s="4"/>
      <c r="R94" s="4"/>
      <c r="S94" s="4"/>
      <c r="T94" s="4"/>
      <c r="U94" s="4"/>
      <c r="V94" s="4"/>
      <c r="W94" s="4"/>
      <c r="X94" s="4"/>
      <c r="Y94" s="4"/>
      <c r="Z94" s="4"/>
    </row>
    <row r="95" ht="14.25" customHeight="1">
      <c r="A95" s="7" t="s">
        <v>98</v>
      </c>
      <c r="B95" s="9"/>
      <c r="C95" s="9"/>
      <c r="D95" s="9"/>
      <c r="E95" s="9"/>
      <c r="F95" s="9"/>
      <c r="G95" s="9"/>
      <c r="H95" s="9">
        <v>8348.0</v>
      </c>
      <c r="I95" s="9">
        <f>+H96</f>
        <v>9889</v>
      </c>
      <c r="J95" s="4"/>
      <c r="K95" s="4"/>
      <c r="L95" s="4"/>
      <c r="M95" s="4"/>
      <c r="N95" s="4"/>
      <c r="O95" s="4"/>
      <c r="P95" s="4"/>
      <c r="Q95" s="4"/>
      <c r="R95" s="4"/>
      <c r="S95" s="4"/>
      <c r="T95" s="4"/>
      <c r="U95" s="4"/>
      <c r="V95" s="4"/>
      <c r="W95" s="4"/>
      <c r="X95" s="4"/>
      <c r="Y95" s="4"/>
      <c r="Z95" s="4"/>
    </row>
    <row r="96" ht="14.25" customHeight="1">
      <c r="A96" s="21" t="s">
        <v>99</v>
      </c>
      <c r="B96" s="22"/>
      <c r="C96" s="22"/>
      <c r="D96" s="22"/>
      <c r="E96" s="22"/>
      <c r="F96" s="22"/>
      <c r="G96" s="22"/>
      <c r="H96" s="22">
        <f t="shared" ref="H96:I96" si="18">+H94+H95</f>
        <v>9889</v>
      </c>
      <c r="I96" s="22">
        <f t="shared" si="18"/>
        <v>8574</v>
      </c>
      <c r="J96" s="4"/>
      <c r="K96" s="4"/>
      <c r="L96" s="4"/>
      <c r="M96" s="4"/>
      <c r="N96" s="4"/>
      <c r="O96" s="4"/>
      <c r="P96" s="4"/>
      <c r="Q96" s="4"/>
      <c r="R96" s="4"/>
      <c r="S96" s="4"/>
      <c r="T96" s="4"/>
      <c r="U96" s="4"/>
      <c r="V96" s="4"/>
      <c r="W96" s="4"/>
      <c r="X96" s="4"/>
      <c r="Y96" s="4"/>
      <c r="Z96" s="4"/>
    </row>
    <row r="97" ht="14.25" customHeight="1">
      <c r="A97" s="24" t="s">
        <v>100</v>
      </c>
      <c r="B97" s="25">
        <f t="shared" ref="B97:I97" si="19">+B96-B25</f>
        <v>0</v>
      </c>
      <c r="C97" s="25">
        <f t="shared" si="19"/>
        <v>0</v>
      </c>
      <c r="D97" s="25">
        <f t="shared" si="19"/>
        <v>0</v>
      </c>
      <c r="E97" s="25">
        <f t="shared" si="19"/>
        <v>0</v>
      </c>
      <c r="F97" s="25">
        <f t="shared" si="19"/>
        <v>0</v>
      </c>
      <c r="G97" s="25">
        <f t="shared" si="19"/>
        <v>0</v>
      </c>
      <c r="H97" s="25">
        <f t="shared" si="19"/>
        <v>0</v>
      </c>
      <c r="I97" s="25">
        <f t="shared" si="19"/>
        <v>0</v>
      </c>
      <c r="J97" s="24"/>
      <c r="K97" s="24"/>
      <c r="L97" s="24"/>
      <c r="M97" s="24"/>
      <c r="N97" s="24"/>
      <c r="O97" s="24"/>
      <c r="P97" s="24"/>
      <c r="Q97" s="24"/>
      <c r="R97" s="24"/>
      <c r="S97" s="24"/>
      <c r="T97" s="24"/>
      <c r="U97" s="24"/>
      <c r="V97" s="24"/>
      <c r="W97" s="24"/>
      <c r="X97" s="24"/>
      <c r="Y97" s="24"/>
      <c r="Z97" s="24"/>
    </row>
    <row r="98" ht="14.25" customHeight="1">
      <c r="A98" s="7" t="s">
        <v>101</v>
      </c>
      <c r="B98" s="9"/>
      <c r="C98" s="9"/>
      <c r="D98" s="9"/>
      <c r="E98" s="9"/>
      <c r="F98" s="9"/>
      <c r="G98" s="9"/>
      <c r="H98" s="9"/>
      <c r="I98" s="9"/>
      <c r="J98" s="4"/>
      <c r="K98" s="4"/>
      <c r="L98" s="4"/>
      <c r="M98" s="4"/>
      <c r="N98" s="4"/>
      <c r="O98" s="4"/>
      <c r="P98" s="4"/>
      <c r="Q98" s="4"/>
      <c r="R98" s="4"/>
      <c r="S98" s="4"/>
      <c r="T98" s="4"/>
      <c r="U98" s="4"/>
      <c r="V98" s="4"/>
      <c r="W98" s="4"/>
      <c r="X98" s="4"/>
      <c r="Y98" s="4"/>
      <c r="Z98" s="4"/>
    </row>
    <row r="99" ht="14.25" customHeight="1">
      <c r="A99" s="15" t="s">
        <v>102</v>
      </c>
      <c r="B99" s="9"/>
      <c r="C99" s="9"/>
      <c r="D99" s="9"/>
      <c r="E99" s="9"/>
      <c r="F99" s="9"/>
      <c r="G99" s="9"/>
      <c r="H99" s="9"/>
      <c r="I99" s="9"/>
      <c r="J99" s="4"/>
      <c r="K99" s="4"/>
      <c r="L99" s="4"/>
      <c r="M99" s="4"/>
      <c r="N99" s="4"/>
      <c r="O99" s="4"/>
      <c r="P99" s="4"/>
      <c r="Q99" s="4"/>
      <c r="R99" s="4"/>
      <c r="S99" s="4"/>
      <c r="T99" s="4"/>
      <c r="U99" s="4"/>
      <c r="V99" s="4"/>
      <c r="W99" s="4"/>
      <c r="X99" s="4"/>
      <c r="Y99" s="4"/>
      <c r="Z99" s="4"/>
    </row>
    <row r="100" ht="14.25" customHeight="1">
      <c r="A100" s="15" t="s">
        <v>103</v>
      </c>
      <c r="B100" s="9"/>
      <c r="C100" s="9"/>
      <c r="D100" s="9"/>
      <c r="E100" s="9"/>
      <c r="F100" s="9"/>
      <c r="G100" s="9"/>
      <c r="H100" s="9">
        <v>293.0</v>
      </c>
      <c r="I100" s="9">
        <v>290.0</v>
      </c>
      <c r="J100" s="4"/>
      <c r="K100" s="4"/>
      <c r="L100" s="4"/>
      <c r="M100" s="4"/>
      <c r="N100" s="4"/>
      <c r="O100" s="4"/>
      <c r="P100" s="4"/>
      <c r="Q100" s="4"/>
      <c r="R100" s="4"/>
      <c r="S100" s="4"/>
      <c r="T100" s="4"/>
      <c r="U100" s="4"/>
      <c r="V100" s="4"/>
      <c r="W100" s="4"/>
      <c r="X100" s="4"/>
      <c r="Y100" s="4"/>
      <c r="Z100" s="4"/>
    </row>
    <row r="101" ht="14.25" customHeight="1">
      <c r="A101" s="15" t="s">
        <v>104</v>
      </c>
      <c r="B101" s="9"/>
      <c r="C101" s="9"/>
      <c r="D101" s="9"/>
      <c r="E101" s="9"/>
      <c r="F101" s="9"/>
      <c r="G101" s="9"/>
      <c r="H101" s="9">
        <v>1177.0</v>
      </c>
      <c r="I101" s="9">
        <v>1231.0</v>
      </c>
      <c r="J101" s="4"/>
      <c r="K101" s="4"/>
      <c r="L101" s="4"/>
      <c r="M101" s="4"/>
      <c r="N101" s="4"/>
      <c r="O101" s="4"/>
      <c r="P101" s="4"/>
      <c r="Q101" s="4"/>
      <c r="R101" s="4"/>
      <c r="S101" s="4"/>
      <c r="T101" s="4"/>
      <c r="U101" s="4"/>
      <c r="V101" s="4"/>
      <c r="W101" s="4"/>
      <c r="X101" s="4"/>
      <c r="Y101" s="4"/>
      <c r="Z101" s="4"/>
    </row>
    <row r="102" ht="14.25" customHeight="1">
      <c r="A102" s="15" t="s">
        <v>105</v>
      </c>
      <c r="B102" s="9"/>
      <c r="C102" s="9"/>
      <c r="D102" s="9"/>
      <c r="E102" s="9"/>
      <c r="F102" s="9"/>
      <c r="G102" s="9"/>
      <c r="H102" s="9">
        <v>179.0</v>
      </c>
      <c r="I102" s="9">
        <v>160.0</v>
      </c>
      <c r="J102" s="4"/>
      <c r="K102" s="4"/>
      <c r="L102" s="4"/>
      <c r="M102" s="4"/>
      <c r="N102" s="4"/>
      <c r="O102" s="4"/>
      <c r="P102" s="4"/>
      <c r="Q102" s="4"/>
      <c r="R102" s="4"/>
      <c r="S102" s="4"/>
      <c r="T102" s="4"/>
      <c r="U102" s="4"/>
      <c r="V102" s="4"/>
      <c r="W102" s="4"/>
      <c r="X102" s="4"/>
      <c r="Y102" s="4"/>
      <c r="Z102" s="4"/>
    </row>
    <row r="103" ht="14.25" customHeight="1">
      <c r="A103" s="15" t="s">
        <v>106</v>
      </c>
      <c r="B103" s="9"/>
      <c r="C103" s="9"/>
      <c r="D103" s="9"/>
      <c r="E103" s="9"/>
      <c r="F103" s="9"/>
      <c r="G103" s="9"/>
      <c r="H103" s="9">
        <v>438.0</v>
      </c>
      <c r="I103" s="9">
        <v>480.0</v>
      </c>
      <c r="J103" s="4"/>
      <c r="K103" s="4"/>
      <c r="L103" s="4"/>
      <c r="M103" s="4"/>
      <c r="N103" s="4"/>
      <c r="O103" s="4"/>
      <c r="P103" s="4"/>
      <c r="Q103" s="4"/>
      <c r="R103" s="4"/>
      <c r="S103" s="4"/>
      <c r="T103" s="4"/>
      <c r="U103" s="4"/>
      <c r="V103" s="4"/>
      <c r="W103" s="4"/>
      <c r="X103" s="4"/>
      <c r="Y103" s="4"/>
      <c r="Z103" s="4"/>
    </row>
    <row r="104" ht="14.25" customHeight="1"/>
    <row r="105" ht="14.25" customHeight="1">
      <c r="A105" s="26" t="s">
        <v>107</v>
      </c>
      <c r="B105" s="26"/>
      <c r="C105" s="26"/>
      <c r="D105" s="26"/>
      <c r="E105" s="26"/>
      <c r="F105" s="26"/>
      <c r="G105" s="26"/>
      <c r="H105" s="26"/>
      <c r="I105" s="26"/>
    </row>
    <row r="106" ht="14.25" customHeight="1">
      <c r="A106" s="27" t="s">
        <v>108</v>
      </c>
      <c r="B106" s="9"/>
      <c r="C106" s="9"/>
      <c r="D106" s="9"/>
      <c r="E106" s="9"/>
      <c r="F106" s="9"/>
      <c r="G106" s="9"/>
      <c r="H106" s="9"/>
      <c r="I106" s="9"/>
    </row>
    <row r="107" ht="14.25" customHeight="1">
      <c r="A107" s="15" t="s">
        <v>109</v>
      </c>
      <c r="B107" s="9">
        <f t="shared" ref="B107:I107" si="20">+SUM(B108:B110)</f>
        <v>0</v>
      </c>
      <c r="C107" s="9">
        <f t="shared" si="20"/>
        <v>0</v>
      </c>
      <c r="D107" s="9">
        <f t="shared" si="20"/>
        <v>0</v>
      </c>
      <c r="E107" s="9">
        <f t="shared" si="20"/>
        <v>0</v>
      </c>
      <c r="F107" s="9">
        <f t="shared" si="20"/>
        <v>0</v>
      </c>
      <c r="G107" s="9">
        <f t="shared" si="20"/>
        <v>0</v>
      </c>
      <c r="H107" s="9">
        <f t="shared" si="20"/>
        <v>17179</v>
      </c>
      <c r="I107" s="9">
        <f t="shared" si="20"/>
        <v>18353</v>
      </c>
    </row>
    <row r="108" ht="14.25" customHeight="1">
      <c r="A108" s="15" t="s">
        <v>110</v>
      </c>
      <c r="H108" s="23">
        <v>11644.0</v>
      </c>
      <c r="I108" s="23">
        <v>12228.0</v>
      </c>
    </row>
    <row r="109" ht="14.25" customHeight="1">
      <c r="A109" s="15" t="s">
        <v>111</v>
      </c>
      <c r="H109" s="23">
        <v>5028.0</v>
      </c>
      <c r="I109" s="23">
        <v>5492.0</v>
      </c>
    </row>
    <row r="110" ht="14.25" customHeight="1">
      <c r="A110" s="15" t="s">
        <v>112</v>
      </c>
      <c r="H110" s="7">
        <v>507.0</v>
      </c>
      <c r="I110" s="7">
        <v>633.0</v>
      </c>
    </row>
    <row r="111" ht="14.25" customHeight="1">
      <c r="A111" s="15" t="s">
        <v>113</v>
      </c>
      <c r="B111" s="9">
        <f t="shared" ref="B111:I111" si="21">+SUM(B112:B114)</f>
        <v>0</v>
      </c>
      <c r="C111" s="9">
        <f t="shared" si="21"/>
        <v>0</v>
      </c>
      <c r="D111" s="9">
        <f t="shared" si="21"/>
        <v>0</v>
      </c>
      <c r="E111" s="9">
        <f t="shared" si="21"/>
        <v>0</v>
      </c>
      <c r="F111" s="9">
        <f t="shared" si="21"/>
        <v>0</v>
      </c>
      <c r="G111" s="9">
        <f t="shared" si="21"/>
        <v>0</v>
      </c>
      <c r="H111" s="9">
        <f t="shared" si="21"/>
        <v>11456</v>
      </c>
      <c r="I111" s="9">
        <f t="shared" si="21"/>
        <v>12479</v>
      </c>
    </row>
    <row r="112" ht="14.25" customHeight="1">
      <c r="A112" s="15" t="s">
        <v>110</v>
      </c>
      <c r="H112" s="23">
        <v>6970.0</v>
      </c>
      <c r="I112" s="23">
        <v>7388.0</v>
      </c>
    </row>
    <row r="113" ht="14.25" customHeight="1">
      <c r="A113" s="15" t="s">
        <v>111</v>
      </c>
      <c r="H113" s="23">
        <v>3996.0</v>
      </c>
      <c r="I113" s="23">
        <v>4527.0</v>
      </c>
    </row>
    <row r="114" ht="14.25" customHeight="1">
      <c r="A114" s="15" t="s">
        <v>112</v>
      </c>
      <c r="H114" s="7">
        <v>490.0</v>
      </c>
      <c r="I114" s="7">
        <v>564.0</v>
      </c>
    </row>
    <row r="115" ht="14.25" customHeight="1">
      <c r="A115" s="15" t="s">
        <v>114</v>
      </c>
      <c r="B115" s="9">
        <f t="shared" ref="B115:I115" si="22">+SUM(B116:B118)</f>
        <v>0</v>
      </c>
      <c r="C115" s="9">
        <f t="shared" si="22"/>
        <v>0</v>
      </c>
      <c r="D115" s="9">
        <f t="shared" si="22"/>
        <v>0</v>
      </c>
      <c r="E115" s="9">
        <f t="shared" si="22"/>
        <v>0</v>
      </c>
      <c r="F115" s="9">
        <f t="shared" si="22"/>
        <v>0</v>
      </c>
      <c r="G115" s="9">
        <f t="shared" si="22"/>
        <v>0</v>
      </c>
      <c r="H115" s="9">
        <f t="shared" si="22"/>
        <v>8290</v>
      </c>
      <c r="I115" s="9">
        <f t="shared" si="22"/>
        <v>7547</v>
      </c>
    </row>
    <row r="116" ht="14.25" customHeight="1">
      <c r="A116" s="15" t="s">
        <v>110</v>
      </c>
      <c r="H116" s="23">
        <v>5748.0</v>
      </c>
      <c r="I116" s="23">
        <v>5416.0</v>
      </c>
    </row>
    <row r="117" ht="14.25" customHeight="1">
      <c r="A117" s="15" t="s">
        <v>111</v>
      </c>
      <c r="H117" s="23">
        <v>2347.0</v>
      </c>
      <c r="I117" s="23">
        <v>1938.0</v>
      </c>
    </row>
    <row r="118" ht="14.25" customHeight="1">
      <c r="A118" s="15" t="s">
        <v>112</v>
      </c>
      <c r="H118" s="7">
        <v>195.0</v>
      </c>
      <c r="I118" s="7">
        <v>193.0</v>
      </c>
    </row>
    <row r="119" ht="14.25" customHeight="1">
      <c r="A119" s="15" t="s">
        <v>115</v>
      </c>
      <c r="B119" s="9">
        <f t="shared" ref="B119:I119" si="23">+SUM(B120:B122)</f>
        <v>0</v>
      </c>
      <c r="C119" s="9">
        <f t="shared" si="23"/>
        <v>0</v>
      </c>
      <c r="D119" s="9">
        <f t="shared" si="23"/>
        <v>0</v>
      </c>
      <c r="E119" s="9">
        <f t="shared" si="23"/>
        <v>0</v>
      </c>
      <c r="F119" s="9">
        <f t="shared" si="23"/>
        <v>0</v>
      </c>
      <c r="G119" s="9">
        <f t="shared" si="23"/>
        <v>0</v>
      </c>
      <c r="H119" s="9">
        <f t="shared" si="23"/>
        <v>5343</v>
      </c>
      <c r="I119" s="9">
        <f t="shared" si="23"/>
        <v>5955</v>
      </c>
    </row>
    <row r="120" ht="14.25" customHeight="1">
      <c r="A120" s="15" t="s">
        <v>110</v>
      </c>
      <c r="H120" s="23">
        <v>3659.0</v>
      </c>
      <c r="I120" s="23">
        <v>4111.0</v>
      </c>
    </row>
    <row r="121" ht="14.25" customHeight="1">
      <c r="A121" s="15" t="s">
        <v>111</v>
      </c>
      <c r="H121" s="23">
        <v>1494.0</v>
      </c>
      <c r="I121" s="23">
        <v>1610.0</v>
      </c>
    </row>
    <row r="122" ht="14.25" customHeight="1">
      <c r="A122" s="15" t="s">
        <v>112</v>
      </c>
      <c r="H122" s="7">
        <v>190.0</v>
      </c>
      <c r="I122" s="7">
        <v>234.0</v>
      </c>
    </row>
    <row r="123" ht="14.25" customHeight="1">
      <c r="A123" s="15" t="s">
        <v>116</v>
      </c>
      <c r="B123" s="9"/>
      <c r="C123" s="9"/>
      <c r="D123" s="9"/>
      <c r="E123" s="9"/>
      <c r="F123" s="9"/>
      <c r="G123" s="9"/>
      <c r="H123" s="9">
        <v>25.0</v>
      </c>
      <c r="I123" s="9">
        <v>102.0</v>
      </c>
    </row>
    <row r="124" ht="14.25" customHeight="1">
      <c r="A124" s="19" t="s">
        <v>117</v>
      </c>
      <c r="B124" s="20">
        <f t="shared" ref="B124:I124" si="24">+B107+B111+B115+B119+B123</f>
        <v>0</v>
      </c>
      <c r="C124" s="20">
        <f t="shared" si="24"/>
        <v>0</v>
      </c>
      <c r="D124" s="20">
        <f t="shared" si="24"/>
        <v>0</v>
      </c>
      <c r="E124" s="20">
        <f t="shared" si="24"/>
        <v>0</v>
      </c>
      <c r="F124" s="20">
        <f t="shared" si="24"/>
        <v>0</v>
      </c>
      <c r="G124" s="20">
        <f t="shared" si="24"/>
        <v>0</v>
      </c>
      <c r="H124" s="20">
        <f t="shared" si="24"/>
        <v>42293</v>
      </c>
      <c r="I124" s="20">
        <f t="shared" si="24"/>
        <v>44436</v>
      </c>
    </row>
    <row r="125" ht="14.25" customHeight="1">
      <c r="A125" s="15" t="s">
        <v>118</v>
      </c>
      <c r="B125" s="9"/>
      <c r="C125" s="9"/>
      <c r="D125" s="9"/>
      <c r="E125" s="9"/>
      <c r="F125" s="9"/>
      <c r="G125" s="9"/>
      <c r="H125" s="9">
        <f t="shared" ref="H125:I125" si="25">+SUM(H126:H129)</f>
        <v>2205</v>
      </c>
      <c r="I125" s="9">
        <f t="shared" si="25"/>
        <v>2346</v>
      </c>
    </row>
    <row r="126" ht="14.25" customHeight="1">
      <c r="A126" s="15" t="s">
        <v>110</v>
      </c>
      <c r="B126" s="9"/>
      <c r="C126" s="9"/>
      <c r="D126" s="9"/>
      <c r="E126" s="9"/>
      <c r="F126" s="9"/>
      <c r="G126" s="9"/>
      <c r="H126" s="9">
        <v>1986.0</v>
      </c>
      <c r="I126" s="9">
        <v>2094.0</v>
      </c>
    </row>
    <row r="127" ht="14.25" customHeight="1">
      <c r="A127" s="15" t="s">
        <v>111</v>
      </c>
      <c r="B127" s="9"/>
      <c r="C127" s="9"/>
      <c r="D127" s="9"/>
      <c r="E127" s="9"/>
      <c r="F127" s="9"/>
      <c r="G127" s="9"/>
      <c r="H127" s="9">
        <v>104.0</v>
      </c>
      <c r="I127" s="9">
        <v>103.0</v>
      </c>
    </row>
    <row r="128" ht="14.25" customHeight="1">
      <c r="A128" s="15" t="s">
        <v>112</v>
      </c>
      <c r="B128" s="9"/>
      <c r="C128" s="9"/>
      <c r="D128" s="9"/>
      <c r="E128" s="9"/>
      <c r="F128" s="9"/>
      <c r="G128" s="9"/>
      <c r="H128" s="9">
        <v>29.0</v>
      </c>
      <c r="I128" s="9">
        <v>26.0</v>
      </c>
    </row>
    <row r="129" ht="14.25" customHeight="1">
      <c r="A129" s="15" t="s">
        <v>119</v>
      </c>
      <c r="B129" s="9"/>
      <c r="C129" s="9"/>
      <c r="D129" s="9"/>
      <c r="E129" s="9"/>
      <c r="F129" s="9"/>
      <c r="G129" s="9"/>
      <c r="H129" s="9">
        <v>86.0</v>
      </c>
      <c r="I129" s="9">
        <v>123.0</v>
      </c>
    </row>
    <row r="130" ht="14.25" customHeight="1">
      <c r="A130" s="15" t="s">
        <v>120</v>
      </c>
      <c r="B130" s="9"/>
      <c r="C130" s="9"/>
      <c r="D130" s="9"/>
      <c r="E130" s="9"/>
      <c r="F130" s="9"/>
      <c r="G130" s="9"/>
      <c r="H130" s="9">
        <v>40.0</v>
      </c>
      <c r="I130" s="9">
        <v>-72.0</v>
      </c>
    </row>
    <row r="131" ht="14.25" customHeight="1">
      <c r="A131" s="21" t="s">
        <v>121</v>
      </c>
      <c r="B131" s="22">
        <f t="shared" ref="B131:I131" si="26">+B124+B125+B130</f>
        <v>0</v>
      </c>
      <c r="C131" s="22">
        <f t="shared" si="26"/>
        <v>0</v>
      </c>
      <c r="D131" s="22">
        <f t="shared" si="26"/>
        <v>0</v>
      </c>
      <c r="E131" s="22">
        <f t="shared" si="26"/>
        <v>0</v>
      </c>
      <c r="F131" s="22">
        <f t="shared" si="26"/>
        <v>0</v>
      </c>
      <c r="G131" s="22">
        <f t="shared" si="26"/>
        <v>0</v>
      </c>
      <c r="H131" s="22">
        <f t="shared" si="26"/>
        <v>44538</v>
      </c>
      <c r="I131" s="22">
        <f t="shared" si="26"/>
        <v>46710</v>
      </c>
    </row>
    <row r="132" ht="14.25" customHeight="1">
      <c r="A132" s="24" t="s">
        <v>122</v>
      </c>
      <c r="B132" s="25">
        <f>+I131-I2</f>
        <v>0</v>
      </c>
      <c r="C132" s="25">
        <f t="shared" ref="C132:H132" si="27">+C131-C2</f>
        <v>-32376</v>
      </c>
      <c r="D132" s="25">
        <f t="shared" si="27"/>
        <v>-34350</v>
      </c>
      <c r="E132" s="25">
        <f t="shared" si="27"/>
        <v>-36397</v>
      </c>
      <c r="F132" s="25">
        <f t="shared" si="27"/>
        <v>-39117</v>
      </c>
      <c r="G132" s="25">
        <f t="shared" si="27"/>
        <v>-37403</v>
      </c>
      <c r="H132" s="25">
        <f t="shared" si="27"/>
        <v>0</v>
      </c>
      <c r="I132" s="24"/>
      <c r="J132" s="24"/>
      <c r="K132" s="24"/>
      <c r="L132" s="24"/>
      <c r="M132" s="24"/>
      <c r="N132" s="24"/>
      <c r="O132" s="24"/>
      <c r="P132" s="24"/>
      <c r="Q132" s="24"/>
      <c r="R132" s="24"/>
      <c r="S132" s="24"/>
      <c r="T132" s="24"/>
      <c r="U132" s="24"/>
      <c r="V132" s="24"/>
      <c r="W132" s="24"/>
      <c r="X132" s="24"/>
      <c r="Y132" s="24"/>
      <c r="Z132" s="24"/>
    </row>
    <row r="133" ht="14.25" customHeight="1">
      <c r="A133" s="13" t="s">
        <v>123</v>
      </c>
    </row>
    <row r="134" ht="14.25" customHeight="1">
      <c r="A134" s="15" t="s">
        <v>109</v>
      </c>
      <c r="B134" s="9"/>
      <c r="C134" s="9"/>
      <c r="D134" s="9"/>
      <c r="E134" s="9"/>
      <c r="F134" s="9"/>
      <c r="G134" s="9"/>
      <c r="H134" s="9">
        <v>5089.0</v>
      </c>
      <c r="I134" s="9">
        <v>5114.0</v>
      </c>
    </row>
    <row r="135" ht="14.25" customHeight="1">
      <c r="A135" s="15" t="s">
        <v>113</v>
      </c>
      <c r="B135" s="9"/>
      <c r="C135" s="9"/>
      <c r="D135" s="9"/>
      <c r="E135" s="9"/>
      <c r="F135" s="9"/>
      <c r="G135" s="9"/>
      <c r="H135" s="9">
        <v>2435.0</v>
      </c>
      <c r="I135" s="9">
        <v>3293.0</v>
      </c>
    </row>
    <row r="136" ht="14.25" customHeight="1">
      <c r="A136" s="15" t="s">
        <v>114</v>
      </c>
      <c r="B136" s="9"/>
      <c r="C136" s="9"/>
      <c r="D136" s="9"/>
      <c r="E136" s="9"/>
      <c r="F136" s="9"/>
      <c r="G136" s="9"/>
      <c r="H136" s="9">
        <v>3243.0</v>
      </c>
      <c r="I136" s="9">
        <v>2365.0</v>
      </c>
    </row>
    <row r="137" ht="14.25" customHeight="1">
      <c r="A137" s="15" t="s">
        <v>115</v>
      </c>
      <c r="B137" s="9"/>
      <c r="C137" s="9"/>
      <c r="D137" s="9"/>
      <c r="E137" s="9"/>
      <c r="F137" s="9"/>
      <c r="G137" s="9"/>
      <c r="H137" s="9">
        <v>1530.0</v>
      </c>
      <c r="I137" s="9">
        <v>1896.0</v>
      </c>
    </row>
    <row r="138" ht="14.25" customHeight="1">
      <c r="A138" s="15" t="s">
        <v>116</v>
      </c>
      <c r="B138" s="9"/>
      <c r="C138" s="9"/>
      <c r="D138" s="9"/>
      <c r="E138" s="9"/>
      <c r="F138" s="9"/>
      <c r="G138" s="9"/>
      <c r="H138" s="9">
        <v>-3656.0</v>
      </c>
      <c r="I138" s="9">
        <v>-4262.0</v>
      </c>
    </row>
    <row r="139" ht="14.25" customHeight="1">
      <c r="A139" s="19" t="s">
        <v>117</v>
      </c>
      <c r="B139" s="20">
        <f t="shared" ref="B139:I139" si="28">+SUM(B134:B138)</f>
        <v>0</v>
      </c>
      <c r="C139" s="20">
        <f t="shared" si="28"/>
        <v>0</v>
      </c>
      <c r="D139" s="20">
        <f t="shared" si="28"/>
        <v>0</v>
      </c>
      <c r="E139" s="20">
        <f t="shared" si="28"/>
        <v>0</v>
      </c>
      <c r="F139" s="20">
        <f t="shared" si="28"/>
        <v>0</v>
      </c>
      <c r="G139" s="20">
        <f t="shared" si="28"/>
        <v>0</v>
      </c>
      <c r="H139" s="20">
        <f t="shared" si="28"/>
        <v>8641</v>
      </c>
      <c r="I139" s="20">
        <f t="shared" si="28"/>
        <v>8406</v>
      </c>
    </row>
    <row r="140" ht="14.25" customHeight="1">
      <c r="A140" s="15" t="s">
        <v>118</v>
      </c>
      <c r="B140" s="9"/>
      <c r="C140" s="9"/>
      <c r="D140" s="9"/>
      <c r="E140" s="9"/>
      <c r="F140" s="9"/>
      <c r="G140" s="9"/>
      <c r="H140" s="9">
        <v>543.0</v>
      </c>
      <c r="I140" s="9">
        <v>669.0</v>
      </c>
    </row>
    <row r="141" ht="14.25" customHeight="1">
      <c r="A141" s="15" t="s">
        <v>120</v>
      </c>
      <c r="B141" s="9"/>
      <c r="C141" s="9"/>
      <c r="D141" s="9"/>
      <c r="E141" s="9"/>
      <c r="F141" s="9"/>
      <c r="G141" s="9"/>
      <c r="H141" s="9">
        <v>-2261.0</v>
      </c>
      <c r="I141" s="9">
        <v>-2219.0</v>
      </c>
    </row>
    <row r="142" ht="14.25" customHeight="1">
      <c r="A142" s="21" t="s">
        <v>124</v>
      </c>
      <c r="B142" s="34">
        <v>4175.0</v>
      </c>
      <c r="C142" s="34">
        <v>4502.0</v>
      </c>
      <c r="D142" s="34">
        <v>4749.0</v>
      </c>
      <c r="E142" s="34">
        <v>4445.0</v>
      </c>
      <c r="F142" s="34">
        <v>4772.0</v>
      </c>
      <c r="G142" s="34">
        <v>3115.0</v>
      </c>
      <c r="H142" s="22">
        <f t="shared" ref="H142:I142" si="29">+SUM(H139:H141)</f>
        <v>6923</v>
      </c>
      <c r="I142" s="22">
        <f t="shared" si="29"/>
        <v>6856</v>
      </c>
    </row>
    <row r="143" ht="14.25" customHeight="1">
      <c r="A143" s="24" t="s">
        <v>122</v>
      </c>
      <c r="B143" s="25">
        <f t="shared" ref="B143:I143" si="30">+B142-B10-B8</f>
        <v>0</v>
      </c>
      <c r="C143" s="25">
        <f t="shared" si="30"/>
        <v>0</v>
      </c>
      <c r="D143" s="25">
        <f t="shared" si="30"/>
        <v>0</v>
      </c>
      <c r="E143" s="25">
        <f t="shared" si="30"/>
        <v>0</v>
      </c>
      <c r="F143" s="25">
        <f t="shared" si="30"/>
        <v>0</v>
      </c>
      <c r="G143" s="25">
        <f t="shared" si="30"/>
        <v>0</v>
      </c>
      <c r="H143" s="25">
        <f t="shared" si="30"/>
        <v>0</v>
      </c>
      <c r="I143" s="25">
        <f t="shared" si="30"/>
        <v>0</v>
      </c>
      <c r="J143" s="24"/>
      <c r="K143" s="24"/>
      <c r="L143" s="24"/>
      <c r="M143" s="24"/>
      <c r="N143" s="24"/>
      <c r="O143" s="24"/>
      <c r="P143" s="24"/>
      <c r="Q143" s="24"/>
      <c r="R143" s="24"/>
      <c r="S143" s="24"/>
      <c r="T143" s="24"/>
      <c r="U143" s="24"/>
      <c r="V143" s="24"/>
      <c r="W143" s="24"/>
      <c r="X143" s="24"/>
      <c r="Y143" s="24"/>
      <c r="Z143" s="24"/>
    </row>
    <row r="144" ht="14.25" customHeight="1">
      <c r="A144" s="13" t="s">
        <v>125</v>
      </c>
    </row>
    <row r="145" ht="14.25" customHeight="1">
      <c r="A145" s="15" t="s">
        <v>109</v>
      </c>
      <c r="B145" s="9"/>
      <c r="C145" s="9"/>
      <c r="D145" s="9"/>
      <c r="E145" s="9"/>
      <c r="F145" s="9"/>
      <c r="G145" s="9"/>
      <c r="H145" s="9">
        <v>617.0</v>
      </c>
      <c r="I145" s="9">
        <v>639.0</v>
      </c>
    </row>
    <row r="146" ht="14.25" customHeight="1">
      <c r="A146" s="15" t="s">
        <v>113</v>
      </c>
      <c r="B146" s="9"/>
      <c r="C146" s="9"/>
      <c r="D146" s="9"/>
      <c r="E146" s="9"/>
      <c r="F146" s="9"/>
      <c r="G146" s="9"/>
      <c r="H146" s="9">
        <v>982.0</v>
      </c>
      <c r="I146" s="9">
        <v>920.0</v>
      </c>
    </row>
    <row r="147" ht="14.25" customHeight="1">
      <c r="A147" s="15" t="s">
        <v>114</v>
      </c>
      <c r="B147" s="9"/>
      <c r="C147" s="9"/>
      <c r="D147" s="9"/>
      <c r="E147" s="9"/>
      <c r="F147" s="9"/>
      <c r="G147" s="9"/>
      <c r="H147" s="9">
        <v>288.0</v>
      </c>
      <c r="I147" s="9">
        <v>303.0</v>
      </c>
    </row>
    <row r="148" ht="14.25" customHeight="1">
      <c r="A148" s="15" t="s">
        <v>126</v>
      </c>
      <c r="B148" s="9"/>
      <c r="C148" s="9"/>
      <c r="D148" s="9"/>
      <c r="E148" s="9"/>
      <c r="F148" s="9"/>
      <c r="G148" s="9"/>
      <c r="H148" s="9">
        <v>304.0</v>
      </c>
      <c r="I148" s="9">
        <v>274.0</v>
      </c>
    </row>
    <row r="149" ht="14.25" customHeight="1">
      <c r="A149" s="15" t="s">
        <v>116</v>
      </c>
      <c r="B149" s="9"/>
      <c r="C149" s="9"/>
      <c r="D149" s="9"/>
      <c r="E149" s="9"/>
      <c r="F149" s="9"/>
      <c r="G149" s="9"/>
      <c r="H149" s="9">
        <v>780.0</v>
      </c>
      <c r="I149" s="9">
        <v>789.0</v>
      </c>
    </row>
    <row r="150" ht="14.25" customHeight="1">
      <c r="A150" s="19" t="s">
        <v>127</v>
      </c>
      <c r="B150" s="20">
        <f t="shared" ref="B150:I150" si="31">+SUM(B145:B149)</f>
        <v>0</v>
      </c>
      <c r="C150" s="20">
        <f t="shared" si="31"/>
        <v>0</v>
      </c>
      <c r="D150" s="20">
        <f t="shared" si="31"/>
        <v>0</v>
      </c>
      <c r="E150" s="20">
        <f t="shared" si="31"/>
        <v>0</v>
      </c>
      <c r="F150" s="20">
        <f t="shared" si="31"/>
        <v>0</v>
      </c>
      <c r="G150" s="20">
        <f t="shared" si="31"/>
        <v>0</v>
      </c>
      <c r="H150" s="20">
        <f t="shared" si="31"/>
        <v>2971</v>
      </c>
      <c r="I150" s="20">
        <f t="shared" si="31"/>
        <v>2925</v>
      </c>
    </row>
    <row r="151" ht="14.25" customHeight="1">
      <c r="A151" s="15" t="s">
        <v>118</v>
      </c>
      <c r="B151" s="9"/>
      <c r="C151" s="9"/>
      <c r="D151" s="9"/>
      <c r="E151" s="9"/>
      <c r="F151" s="9"/>
      <c r="G151" s="9"/>
      <c r="H151" s="9">
        <v>63.0</v>
      </c>
      <c r="I151" s="9">
        <v>49.0</v>
      </c>
    </row>
    <row r="152" ht="14.25" customHeight="1">
      <c r="A152" s="15" t="s">
        <v>120</v>
      </c>
      <c r="B152" s="9"/>
      <c r="C152" s="9"/>
      <c r="D152" s="9"/>
      <c r="E152" s="9"/>
      <c r="F152" s="9"/>
      <c r="G152" s="9"/>
      <c r="H152" s="9">
        <v>1870.0</v>
      </c>
      <c r="I152" s="9">
        <v>1817.0</v>
      </c>
    </row>
    <row r="153" ht="14.25" customHeight="1">
      <c r="A153" s="21" t="s">
        <v>128</v>
      </c>
      <c r="B153" s="22">
        <f t="shared" ref="B153:I153" si="32">+SUM(B150:B152)</f>
        <v>0</v>
      </c>
      <c r="C153" s="22">
        <f t="shared" si="32"/>
        <v>0</v>
      </c>
      <c r="D153" s="22">
        <f t="shared" si="32"/>
        <v>0</v>
      </c>
      <c r="E153" s="22">
        <f t="shared" si="32"/>
        <v>0</v>
      </c>
      <c r="F153" s="22">
        <f t="shared" si="32"/>
        <v>0</v>
      </c>
      <c r="G153" s="22">
        <f t="shared" si="32"/>
        <v>0</v>
      </c>
      <c r="H153" s="22">
        <f t="shared" si="32"/>
        <v>4904</v>
      </c>
      <c r="I153" s="22">
        <f t="shared" si="32"/>
        <v>4791</v>
      </c>
    </row>
    <row r="154" ht="14.25" customHeight="1">
      <c r="A154" s="24" t="s">
        <v>122</v>
      </c>
      <c r="B154" s="25">
        <f t="shared" ref="B154:I154" si="33">+B153-B31</f>
        <v>0</v>
      </c>
      <c r="C154" s="25">
        <f t="shared" si="33"/>
        <v>0</v>
      </c>
      <c r="D154" s="25">
        <f t="shared" si="33"/>
        <v>0</v>
      </c>
      <c r="E154" s="25">
        <f t="shared" si="33"/>
        <v>0</v>
      </c>
      <c r="F154" s="25">
        <f t="shared" si="33"/>
        <v>0</v>
      </c>
      <c r="G154" s="25">
        <f t="shared" si="33"/>
        <v>0</v>
      </c>
      <c r="H154" s="25">
        <f t="shared" si="33"/>
        <v>0</v>
      </c>
      <c r="I154" s="25">
        <f t="shared" si="33"/>
        <v>0</v>
      </c>
    </row>
    <row r="155" ht="14.25" customHeight="1">
      <c r="A155" s="13" t="s">
        <v>129</v>
      </c>
    </row>
    <row r="156" ht="14.25" customHeight="1">
      <c r="A156" s="15" t="s">
        <v>109</v>
      </c>
      <c r="B156" s="9"/>
      <c r="C156" s="9"/>
      <c r="D156" s="9"/>
      <c r="E156" s="9"/>
      <c r="F156" s="9"/>
      <c r="G156" s="9"/>
      <c r="H156" s="9">
        <v>98.0</v>
      </c>
      <c r="I156" s="9">
        <v>146.0</v>
      </c>
    </row>
    <row r="157" ht="14.25" customHeight="1">
      <c r="A157" s="15" t="s">
        <v>113</v>
      </c>
      <c r="B157" s="9"/>
      <c r="C157" s="9"/>
      <c r="D157" s="9"/>
      <c r="E157" s="9"/>
      <c r="F157" s="9"/>
      <c r="G157" s="9"/>
      <c r="H157" s="9">
        <v>153.0</v>
      </c>
      <c r="I157" s="9">
        <v>197.0</v>
      </c>
    </row>
    <row r="158" ht="14.25" customHeight="1">
      <c r="A158" s="15" t="s">
        <v>114</v>
      </c>
      <c r="B158" s="9"/>
      <c r="C158" s="9"/>
      <c r="D158" s="9"/>
      <c r="E158" s="9"/>
      <c r="F158" s="9"/>
      <c r="G158" s="9"/>
      <c r="H158" s="9">
        <v>94.0</v>
      </c>
      <c r="I158" s="9">
        <v>78.0</v>
      </c>
    </row>
    <row r="159" ht="14.25" customHeight="1">
      <c r="A159" s="15" t="s">
        <v>126</v>
      </c>
      <c r="B159" s="9"/>
      <c r="C159" s="9"/>
      <c r="D159" s="9"/>
      <c r="E159" s="9"/>
      <c r="F159" s="9"/>
      <c r="G159" s="9"/>
      <c r="H159" s="9">
        <v>54.0</v>
      </c>
      <c r="I159" s="9">
        <v>56.0</v>
      </c>
    </row>
    <row r="160" ht="14.25" customHeight="1">
      <c r="A160" s="15" t="s">
        <v>116</v>
      </c>
      <c r="B160" s="9"/>
      <c r="C160" s="9"/>
      <c r="D160" s="9"/>
      <c r="E160" s="9"/>
      <c r="F160" s="9"/>
      <c r="G160" s="9"/>
      <c r="H160" s="9">
        <v>278.0</v>
      </c>
      <c r="I160" s="9">
        <v>222.0</v>
      </c>
    </row>
    <row r="161" ht="14.25" customHeight="1">
      <c r="A161" s="19" t="s">
        <v>127</v>
      </c>
      <c r="B161" s="20">
        <f t="shared" ref="B161:I161" si="34">+SUM(B156:B160)</f>
        <v>0</v>
      </c>
      <c r="C161" s="20">
        <f t="shared" si="34"/>
        <v>0</v>
      </c>
      <c r="D161" s="20">
        <f t="shared" si="34"/>
        <v>0</v>
      </c>
      <c r="E161" s="20">
        <f t="shared" si="34"/>
        <v>0</v>
      </c>
      <c r="F161" s="20">
        <f t="shared" si="34"/>
        <v>0</v>
      </c>
      <c r="G161" s="20">
        <f t="shared" si="34"/>
        <v>0</v>
      </c>
      <c r="H161" s="20">
        <f t="shared" si="34"/>
        <v>677</v>
      </c>
      <c r="I161" s="20">
        <f t="shared" si="34"/>
        <v>699</v>
      </c>
    </row>
    <row r="162" ht="14.25" customHeight="1">
      <c r="A162" s="15" t="s">
        <v>118</v>
      </c>
      <c r="B162" s="9"/>
      <c r="C162" s="9"/>
      <c r="D162" s="9"/>
      <c r="E162" s="9"/>
      <c r="F162" s="9"/>
      <c r="G162" s="9"/>
      <c r="H162" s="9">
        <v>7.0</v>
      </c>
      <c r="I162" s="9">
        <v>9.0</v>
      </c>
    </row>
    <row r="163" ht="14.25" customHeight="1">
      <c r="A163" s="15" t="s">
        <v>120</v>
      </c>
      <c r="B163" s="9">
        <f t="shared" ref="B163:I163" si="35">-(SUM(B161:B162)+B81)</f>
        <v>0</v>
      </c>
      <c r="C163" s="9">
        <f t="shared" si="35"/>
        <v>0</v>
      </c>
      <c r="D163" s="9">
        <f t="shared" si="35"/>
        <v>0</v>
      </c>
      <c r="E163" s="9">
        <f t="shared" si="35"/>
        <v>0</v>
      </c>
      <c r="F163" s="9">
        <f t="shared" si="35"/>
        <v>0</v>
      </c>
      <c r="G163" s="9">
        <f t="shared" si="35"/>
        <v>0</v>
      </c>
      <c r="H163" s="9">
        <f t="shared" si="35"/>
        <v>11</v>
      </c>
      <c r="I163" s="9">
        <f t="shared" si="35"/>
        <v>50</v>
      </c>
    </row>
    <row r="164" ht="14.25" customHeight="1">
      <c r="A164" s="21" t="s">
        <v>130</v>
      </c>
      <c r="B164" s="22">
        <f t="shared" ref="B164:I164" si="36">+SUM(B161:B163)</f>
        <v>0</v>
      </c>
      <c r="C164" s="22">
        <f t="shared" si="36"/>
        <v>0</v>
      </c>
      <c r="D164" s="22">
        <f t="shared" si="36"/>
        <v>0</v>
      </c>
      <c r="E164" s="22">
        <f t="shared" si="36"/>
        <v>0</v>
      </c>
      <c r="F164" s="22">
        <f t="shared" si="36"/>
        <v>0</v>
      </c>
      <c r="G164" s="22">
        <f t="shared" si="36"/>
        <v>0</v>
      </c>
      <c r="H164" s="22">
        <f t="shared" si="36"/>
        <v>695</v>
      </c>
      <c r="I164" s="22">
        <f t="shared" si="36"/>
        <v>758</v>
      </c>
    </row>
    <row r="165" ht="14.25" customHeight="1">
      <c r="A165" s="24" t="s">
        <v>122</v>
      </c>
      <c r="B165" s="25">
        <f t="shared" ref="B165:I165" si="37">+B164+B81</f>
        <v>0</v>
      </c>
      <c r="C165" s="25">
        <f t="shared" si="37"/>
        <v>0</v>
      </c>
      <c r="D165" s="25">
        <f t="shared" si="37"/>
        <v>0</v>
      </c>
      <c r="E165" s="25">
        <f t="shared" si="37"/>
        <v>0</v>
      </c>
      <c r="F165" s="25">
        <f t="shared" si="37"/>
        <v>0</v>
      </c>
      <c r="G165" s="25">
        <f t="shared" si="37"/>
        <v>0</v>
      </c>
      <c r="H165" s="25">
        <f t="shared" si="37"/>
        <v>0</v>
      </c>
      <c r="I165" s="25">
        <f t="shared" si="37"/>
        <v>0</v>
      </c>
    </row>
    <row r="166" ht="14.25" customHeight="1">
      <c r="A166" s="13" t="s">
        <v>131</v>
      </c>
    </row>
    <row r="167" ht="14.25" customHeight="1">
      <c r="A167" s="15" t="s">
        <v>109</v>
      </c>
      <c r="B167" s="9"/>
      <c r="C167" s="9"/>
      <c r="D167" s="9"/>
      <c r="E167" s="9"/>
      <c r="F167" s="9"/>
      <c r="G167" s="9"/>
      <c r="H167" s="9">
        <v>130.0</v>
      </c>
      <c r="I167" s="9">
        <v>124.0</v>
      </c>
    </row>
    <row r="168" ht="14.25" customHeight="1">
      <c r="A168" s="15" t="s">
        <v>113</v>
      </c>
      <c r="B168" s="9"/>
      <c r="C168" s="9"/>
      <c r="D168" s="9"/>
      <c r="E168" s="9"/>
      <c r="F168" s="9"/>
      <c r="G168" s="9"/>
      <c r="H168" s="9">
        <v>136.0</v>
      </c>
      <c r="I168" s="9">
        <v>134.0</v>
      </c>
    </row>
    <row r="169" ht="14.25" customHeight="1">
      <c r="A169" s="15" t="s">
        <v>114</v>
      </c>
      <c r="B169" s="9"/>
      <c r="C169" s="9"/>
      <c r="D169" s="9"/>
      <c r="E169" s="9"/>
      <c r="F169" s="9"/>
      <c r="G169" s="9"/>
      <c r="H169" s="9">
        <v>46.0</v>
      </c>
      <c r="I169" s="9">
        <v>41.0</v>
      </c>
    </row>
    <row r="170" ht="14.25" customHeight="1">
      <c r="A170" s="15" t="s">
        <v>115</v>
      </c>
      <c r="B170" s="9"/>
      <c r="C170" s="9"/>
      <c r="D170" s="9"/>
      <c r="E170" s="9"/>
      <c r="F170" s="9"/>
      <c r="G170" s="9"/>
      <c r="H170" s="9">
        <v>43.0</v>
      </c>
      <c r="I170" s="9">
        <v>42.0</v>
      </c>
    </row>
    <row r="171" ht="14.25" customHeight="1">
      <c r="A171" s="15" t="s">
        <v>116</v>
      </c>
      <c r="B171" s="9"/>
      <c r="C171" s="9"/>
      <c r="D171" s="9"/>
      <c r="E171" s="9"/>
      <c r="F171" s="9"/>
      <c r="G171" s="9"/>
      <c r="H171" s="9">
        <v>222.0</v>
      </c>
      <c r="I171" s="9">
        <v>220.0</v>
      </c>
    </row>
    <row r="172" ht="14.25" customHeight="1">
      <c r="A172" s="19" t="s">
        <v>127</v>
      </c>
      <c r="B172" s="20">
        <f t="shared" ref="B172:I172" si="38">+SUM(B167:B171)</f>
        <v>0</v>
      </c>
      <c r="C172" s="20">
        <f t="shared" si="38"/>
        <v>0</v>
      </c>
      <c r="D172" s="20">
        <f t="shared" si="38"/>
        <v>0</v>
      </c>
      <c r="E172" s="20">
        <f t="shared" si="38"/>
        <v>0</v>
      </c>
      <c r="F172" s="20">
        <f t="shared" si="38"/>
        <v>0</v>
      </c>
      <c r="G172" s="20">
        <f t="shared" si="38"/>
        <v>0</v>
      </c>
      <c r="H172" s="20">
        <f t="shared" si="38"/>
        <v>577</v>
      </c>
      <c r="I172" s="20">
        <f t="shared" si="38"/>
        <v>561</v>
      </c>
    </row>
    <row r="173" ht="14.25" customHeight="1">
      <c r="A173" s="15" t="s">
        <v>118</v>
      </c>
      <c r="B173" s="9"/>
      <c r="C173" s="9"/>
      <c r="D173" s="9"/>
      <c r="E173" s="9"/>
      <c r="F173" s="9"/>
      <c r="G173" s="9"/>
      <c r="H173" s="9">
        <v>26.0</v>
      </c>
      <c r="I173" s="9">
        <v>22.0</v>
      </c>
    </row>
    <row r="174" ht="14.25" customHeight="1">
      <c r="A174" s="15" t="s">
        <v>120</v>
      </c>
      <c r="B174" s="9"/>
      <c r="C174" s="9"/>
      <c r="D174" s="9"/>
      <c r="E174" s="9"/>
      <c r="F174" s="9"/>
      <c r="G174" s="9"/>
      <c r="H174" s="9">
        <v>141.0</v>
      </c>
      <c r="I174" s="9">
        <v>134.0</v>
      </c>
    </row>
    <row r="175" ht="14.25" customHeight="1">
      <c r="A175" s="21" t="s">
        <v>132</v>
      </c>
      <c r="B175" s="22">
        <f t="shared" ref="B175:I175" si="39">+SUM(B172:B174)</f>
        <v>0</v>
      </c>
      <c r="C175" s="22">
        <f t="shared" si="39"/>
        <v>0</v>
      </c>
      <c r="D175" s="22">
        <f t="shared" si="39"/>
        <v>0</v>
      </c>
      <c r="E175" s="22">
        <f t="shared" si="39"/>
        <v>0</v>
      </c>
      <c r="F175" s="22">
        <f t="shared" si="39"/>
        <v>0</v>
      </c>
      <c r="G175" s="22">
        <f t="shared" si="39"/>
        <v>0</v>
      </c>
      <c r="H175" s="22">
        <f t="shared" si="39"/>
        <v>744</v>
      </c>
      <c r="I175" s="22">
        <f t="shared" si="39"/>
        <v>717</v>
      </c>
    </row>
    <row r="176" ht="14.25" customHeight="1">
      <c r="A176" s="24" t="s">
        <v>122</v>
      </c>
      <c r="B176" s="25">
        <f t="shared" ref="B176:I176" si="40">+B175-B66</f>
        <v>0</v>
      </c>
      <c r="C176" s="25">
        <f t="shared" si="40"/>
        <v>0</v>
      </c>
      <c r="D176" s="25">
        <f t="shared" si="40"/>
        <v>0</v>
      </c>
      <c r="E176" s="25">
        <f t="shared" si="40"/>
        <v>0</v>
      </c>
      <c r="F176" s="25">
        <f t="shared" si="40"/>
        <v>0</v>
      </c>
      <c r="G176" s="25">
        <f t="shared" si="40"/>
        <v>0</v>
      </c>
      <c r="H176" s="25">
        <f t="shared" si="40"/>
        <v>0</v>
      </c>
      <c r="I176" s="25">
        <f t="shared" si="40"/>
        <v>0</v>
      </c>
    </row>
    <row r="177" ht="14.25" customHeight="1">
      <c r="A177" s="26" t="s">
        <v>133</v>
      </c>
      <c r="B177" s="26"/>
      <c r="C177" s="26"/>
      <c r="D177" s="26"/>
      <c r="E177" s="26"/>
      <c r="F177" s="26"/>
      <c r="G177" s="26"/>
      <c r="H177" s="26"/>
      <c r="I177" s="26"/>
    </row>
    <row r="178" ht="14.25" customHeight="1">
      <c r="A178" s="27" t="s">
        <v>134</v>
      </c>
    </row>
    <row r="179" ht="14.25" customHeight="1">
      <c r="A179" s="35" t="s">
        <v>109</v>
      </c>
      <c r="B179" s="36"/>
      <c r="C179" s="36"/>
      <c r="D179" s="36"/>
      <c r="E179" s="36"/>
      <c r="F179" s="36"/>
      <c r="G179" s="36"/>
      <c r="H179" s="36"/>
      <c r="I179" s="36">
        <v>0.07</v>
      </c>
    </row>
    <row r="180" ht="14.25" customHeight="1">
      <c r="A180" s="37" t="s">
        <v>110</v>
      </c>
      <c r="B180" s="38"/>
      <c r="C180" s="38"/>
      <c r="D180" s="38"/>
      <c r="E180" s="38"/>
      <c r="F180" s="38"/>
      <c r="G180" s="38"/>
      <c r="H180" s="38"/>
      <c r="I180" s="38">
        <v>0.05</v>
      </c>
    </row>
    <row r="181" ht="14.25" customHeight="1">
      <c r="A181" s="37" t="s">
        <v>111</v>
      </c>
      <c r="B181" s="38"/>
      <c r="C181" s="38"/>
      <c r="D181" s="38"/>
      <c r="E181" s="38"/>
      <c r="F181" s="38"/>
      <c r="G181" s="38"/>
      <c r="H181" s="38"/>
      <c r="I181" s="38">
        <v>0.09</v>
      </c>
    </row>
    <row r="182" ht="14.25" customHeight="1">
      <c r="A182" s="37" t="s">
        <v>112</v>
      </c>
      <c r="B182" s="38"/>
      <c r="C182" s="38"/>
      <c r="D182" s="38"/>
      <c r="E182" s="38"/>
      <c r="F182" s="38"/>
      <c r="G182" s="38"/>
      <c r="H182" s="38"/>
      <c r="I182" s="38">
        <v>0.25</v>
      </c>
    </row>
    <row r="183" ht="14.25" customHeight="1">
      <c r="A183" s="35" t="s">
        <v>113</v>
      </c>
      <c r="B183" s="36"/>
      <c r="C183" s="36"/>
      <c r="D183" s="36"/>
      <c r="E183" s="36"/>
      <c r="F183" s="36"/>
      <c r="G183" s="36"/>
      <c r="H183" s="36"/>
      <c r="I183" s="36">
        <v>0.12</v>
      </c>
    </row>
    <row r="184" ht="14.25" customHeight="1">
      <c r="A184" s="37" t="s">
        <v>110</v>
      </c>
      <c r="B184" s="38"/>
      <c r="C184" s="38"/>
      <c r="D184" s="38"/>
      <c r="E184" s="38"/>
      <c r="F184" s="38"/>
      <c r="G184" s="38"/>
      <c r="H184" s="38"/>
      <c r="I184" s="38">
        <v>0.09</v>
      </c>
    </row>
    <row r="185" ht="14.25" customHeight="1">
      <c r="A185" s="37" t="s">
        <v>111</v>
      </c>
      <c r="B185" s="38"/>
      <c r="C185" s="38"/>
      <c r="D185" s="38"/>
      <c r="E185" s="38"/>
      <c r="F185" s="38"/>
      <c r="G185" s="38"/>
      <c r="H185" s="38"/>
      <c r="I185" s="38">
        <v>0.16</v>
      </c>
    </row>
    <row r="186" ht="14.25" customHeight="1">
      <c r="A186" s="37" t="s">
        <v>112</v>
      </c>
      <c r="B186" s="38"/>
      <c r="C186" s="38"/>
      <c r="D186" s="38"/>
      <c r="E186" s="38"/>
      <c r="F186" s="38"/>
      <c r="G186" s="38"/>
      <c r="H186" s="38"/>
      <c r="I186" s="38">
        <v>0.17</v>
      </c>
    </row>
    <row r="187" ht="14.25" customHeight="1">
      <c r="A187" s="35" t="s">
        <v>114</v>
      </c>
      <c r="B187" s="36"/>
      <c r="C187" s="36"/>
      <c r="D187" s="36"/>
      <c r="E187" s="36"/>
      <c r="F187" s="36"/>
      <c r="G187" s="36"/>
      <c r="H187" s="36"/>
      <c r="I187" s="36">
        <v>-0.13</v>
      </c>
    </row>
    <row r="188" ht="14.25" customHeight="1">
      <c r="A188" s="37" t="s">
        <v>110</v>
      </c>
      <c r="B188" s="38"/>
      <c r="C188" s="38"/>
      <c r="D188" s="38"/>
      <c r="E188" s="38"/>
      <c r="F188" s="38"/>
      <c r="G188" s="38"/>
      <c r="H188" s="38"/>
      <c r="I188" s="38">
        <v>-0.1</v>
      </c>
    </row>
    <row r="189" ht="14.25" customHeight="1">
      <c r="A189" s="37" t="s">
        <v>111</v>
      </c>
      <c r="B189" s="38"/>
      <c r="C189" s="38"/>
      <c r="D189" s="38"/>
      <c r="E189" s="38"/>
      <c r="F189" s="38"/>
      <c r="G189" s="38"/>
      <c r="H189" s="38"/>
      <c r="I189" s="38">
        <v>-0.21</v>
      </c>
    </row>
    <row r="190" ht="14.25" customHeight="1">
      <c r="A190" s="37" t="s">
        <v>112</v>
      </c>
      <c r="B190" s="38"/>
      <c r="C190" s="38"/>
      <c r="D190" s="38"/>
      <c r="E190" s="38"/>
      <c r="F190" s="38"/>
      <c r="G190" s="38"/>
      <c r="H190" s="38"/>
      <c r="I190" s="38">
        <v>-0.06</v>
      </c>
    </row>
    <row r="191" ht="14.25" customHeight="1">
      <c r="A191" s="35" t="s">
        <v>115</v>
      </c>
      <c r="B191" s="36"/>
      <c r="C191" s="36"/>
      <c r="D191" s="36"/>
      <c r="E191" s="36"/>
      <c r="F191" s="36"/>
      <c r="G191" s="36"/>
      <c r="H191" s="36"/>
      <c r="I191" s="36">
        <v>0.16</v>
      </c>
    </row>
    <row r="192" ht="14.25" customHeight="1">
      <c r="A192" s="37" t="s">
        <v>110</v>
      </c>
      <c r="B192" s="38"/>
      <c r="C192" s="38"/>
      <c r="D192" s="38"/>
      <c r="E192" s="38"/>
      <c r="F192" s="38"/>
      <c r="G192" s="38"/>
      <c r="H192" s="38"/>
      <c r="I192" s="38">
        <v>0.17</v>
      </c>
    </row>
    <row r="193" ht="14.25" customHeight="1">
      <c r="A193" s="37" t="s">
        <v>111</v>
      </c>
      <c r="B193" s="38"/>
      <c r="C193" s="38"/>
      <c r="D193" s="38"/>
      <c r="E193" s="38"/>
      <c r="F193" s="38"/>
      <c r="G193" s="38"/>
      <c r="H193" s="38"/>
      <c r="I193" s="38">
        <v>0.12</v>
      </c>
    </row>
    <row r="194" ht="14.25" customHeight="1">
      <c r="A194" s="37" t="s">
        <v>112</v>
      </c>
      <c r="B194" s="38"/>
      <c r="C194" s="38"/>
      <c r="D194" s="38"/>
      <c r="E194" s="38"/>
      <c r="F194" s="38"/>
      <c r="G194" s="38"/>
      <c r="H194" s="38"/>
      <c r="I194" s="38">
        <v>0.28</v>
      </c>
    </row>
    <row r="195" ht="14.25" customHeight="1">
      <c r="A195" s="35" t="s">
        <v>116</v>
      </c>
      <c r="B195" s="36"/>
      <c r="C195" s="36"/>
      <c r="D195" s="36"/>
      <c r="E195" s="36"/>
      <c r="F195" s="36"/>
      <c r="G195" s="36"/>
      <c r="H195" s="36"/>
      <c r="I195" s="36">
        <v>3.02</v>
      </c>
    </row>
    <row r="196" ht="14.25" customHeight="1">
      <c r="A196" s="39" t="s">
        <v>117</v>
      </c>
      <c r="B196" s="40"/>
      <c r="C196" s="40"/>
      <c r="D196" s="40"/>
      <c r="E196" s="40"/>
      <c r="F196" s="40"/>
      <c r="G196" s="40"/>
      <c r="H196" s="40"/>
      <c r="I196" s="40">
        <v>0.06</v>
      </c>
    </row>
    <row r="197" ht="14.25" customHeight="1">
      <c r="A197" s="35" t="s">
        <v>118</v>
      </c>
      <c r="B197" s="36"/>
      <c r="C197" s="36"/>
      <c r="D197" s="36"/>
      <c r="E197" s="36"/>
      <c r="F197" s="36"/>
      <c r="G197" s="36"/>
      <c r="H197" s="36"/>
      <c r="I197" s="36">
        <v>0.07</v>
      </c>
    </row>
    <row r="198" ht="14.25" customHeight="1">
      <c r="A198" s="37" t="s">
        <v>110</v>
      </c>
      <c r="B198" s="38"/>
      <c r="C198" s="38"/>
      <c r="D198" s="38"/>
      <c r="E198" s="38"/>
      <c r="F198" s="38"/>
      <c r="G198" s="38"/>
      <c r="H198" s="38"/>
      <c r="I198" s="38">
        <v>0.06</v>
      </c>
    </row>
    <row r="199" ht="14.25" customHeight="1">
      <c r="A199" s="37" t="s">
        <v>111</v>
      </c>
      <c r="B199" s="38"/>
      <c r="C199" s="38"/>
      <c r="D199" s="38"/>
      <c r="E199" s="38"/>
      <c r="F199" s="38"/>
      <c r="G199" s="38"/>
      <c r="H199" s="38"/>
      <c r="I199" s="38">
        <v>-0.03</v>
      </c>
    </row>
    <row r="200" ht="14.25" customHeight="1">
      <c r="A200" s="37" t="s">
        <v>112</v>
      </c>
      <c r="B200" s="38"/>
      <c r="C200" s="38"/>
      <c r="D200" s="38"/>
      <c r="E200" s="38"/>
      <c r="F200" s="38"/>
      <c r="G200" s="38"/>
      <c r="H200" s="38"/>
      <c r="I200" s="38">
        <v>-0.16</v>
      </c>
    </row>
    <row r="201" ht="14.25" customHeight="1">
      <c r="A201" s="37" t="s">
        <v>119</v>
      </c>
      <c r="B201" s="38"/>
      <c r="C201" s="38"/>
      <c r="D201" s="38"/>
      <c r="E201" s="38"/>
      <c r="F201" s="38"/>
      <c r="G201" s="38"/>
      <c r="H201" s="38"/>
      <c r="I201" s="38">
        <v>0.42</v>
      </c>
    </row>
    <row r="202" ht="14.25" customHeight="1">
      <c r="A202" s="37" t="s">
        <v>120</v>
      </c>
      <c r="B202" s="38"/>
      <c r="C202" s="38"/>
      <c r="D202" s="38"/>
      <c r="E202" s="38"/>
      <c r="F202" s="38"/>
      <c r="G202" s="38"/>
      <c r="H202" s="38"/>
      <c r="I202" s="38">
        <v>0.0</v>
      </c>
    </row>
    <row r="203" ht="14.25" customHeight="1">
      <c r="A203" s="41" t="s">
        <v>121</v>
      </c>
      <c r="B203" s="42"/>
      <c r="C203" s="42"/>
      <c r="D203" s="42"/>
      <c r="E203" s="42"/>
      <c r="F203" s="42"/>
      <c r="G203" s="42"/>
      <c r="H203" s="42"/>
      <c r="I203" s="42">
        <v>0.06</v>
      </c>
    </row>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paperSize="9"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cp:coreProperties>
</file>