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A77C3CE-0B9E-46D7-A47E-EB58E9379FF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B17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3" i="4"/>
  <c r="C24" i="4" s="1"/>
  <c r="D23" i="4"/>
  <c r="D24" i="4" s="1"/>
  <c r="E23" i="4"/>
  <c r="F23" i="4"/>
  <c r="G23" i="4"/>
  <c r="H23" i="4"/>
  <c r="I23" i="4"/>
  <c r="J23" i="4"/>
  <c r="K23" i="4"/>
  <c r="K24" i="4" s="1"/>
  <c r="L23" i="4"/>
  <c r="L24" i="4" s="1"/>
  <c r="M23" i="4"/>
  <c r="N23" i="4"/>
  <c r="B23" i="4"/>
  <c r="J14" i="4"/>
  <c r="J16" i="4" s="1"/>
  <c r="K14" i="4"/>
  <c r="L14" i="4"/>
  <c r="M14" i="4"/>
  <c r="N14" i="4"/>
  <c r="J44" i="4"/>
  <c r="K44" i="4"/>
  <c r="L44" i="4"/>
  <c r="M44" i="4"/>
  <c r="N44" i="4"/>
  <c r="J43" i="4"/>
  <c r="K43" i="4"/>
  <c r="L43" i="4"/>
  <c r="M43" i="4"/>
  <c r="N43" i="4"/>
  <c r="B16" i="4"/>
  <c r="C16" i="4"/>
  <c r="D16" i="4"/>
  <c r="E16" i="4"/>
  <c r="F16" i="4"/>
  <c r="G16" i="4"/>
  <c r="H16" i="4"/>
  <c r="I16" i="4"/>
  <c r="K16" i="4"/>
  <c r="L16" i="4"/>
  <c r="M16" i="4"/>
  <c r="N16" i="4"/>
  <c r="J24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C10" i="4"/>
  <c r="D10" i="4"/>
  <c r="E10" i="4"/>
  <c r="F10" i="4"/>
  <c r="G10" i="4"/>
  <c r="H10" i="4"/>
  <c r="I10" i="4"/>
  <c r="B10" i="4"/>
  <c r="M24" i="4"/>
  <c r="N24" i="4"/>
  <c r="F24" i="4"/>
  <c r="C43" i="4"/>
  <c r="D43" i="4"/>
  <c r="D44" i="4" s="1"/>
  <c r="E43" i="4"/>
  <c r="E44" i="4" s="1"/>
  <c r="F43" i="4"/>
  <c r="F44" i="4" s="1"/>
  <c r="G43" i="4"/>
  <c r="G44" i="4" s="1"/>
  <c r="H43" i="4"/>
  <c r="I43" i="4"/>
  <c r="I44" i="4" s="1"/>
  <c r="C44" i="4"/>
  <c r="H44" i="4"/>
  <c r="B44" i="4"/>
  <c r="B43" i="4"/>
  <c r="C35" i="4"/>
  <c r="D35" i="4"/>
  <c r="E35" i="4"/>
  <c r="F35" i="4"/>
  <c r="G35" i="4"/>
  <c r="H35" i="4"/>
  <c r="I35" i="4"/>
  <c r="B35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5" i="4"/>
  <c r="D25" i="4"/>
  <c r="E25" i="4"/>
  <c r="F25" i="4"/>
  <c r="G25" i="4"/>
  <c r="H25" i="4"/>
  <c r="I25" i="4"/>
  <c r="B25" i="4"/>
  <c r="E24" i="4"/>
  <c r="G24" i="4"/>
  <c r="H24" i="4"/>
  <c r="I24" i="4"/>
  <c r="B24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3" i="4" l="1"/>
  <c r="D13" i="4"/>
  <c r="E13" i="4"/>
  <c r="F13" i="4"/>
  <c r="G13" i="4"/>
  <c r="H13" i="4"/>
  <c r="I13" i="4"/>
  <c r="B13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J19" i="4"/>
  <c r="K19" i="4"/>
  <c r="L19" i="4"/>
  <c r="M19" i="4"/>
  <c r="N19" i="4"/>
  <c r="J18" i="4"/>
  <c r="K18" i="4"/>
  <c r="L18" i="4"/>
  <c r="M18" i="4"/>
  <c r="N18" i="4"/>
  <c r="C14" i="4" l="1"/>
  <c r="C19" i="4" s="1"/>
  <c r="D14" i="4"/>
  <c r="D19" i="4" s="1"/>
  <c r="E14" i="4"/>
  <c r="F14" i="4"/>
  <c r="F19" i="4" s="1"/>
  <c r="G14" i="4"/>
  <c r="G19" i="4" s="1"/>
  <c r="H14" i="4"/>
  <c r="I14" i="4"/>
  <c r="I19" i="4" s="1"/>
  <c r="C12" i="4"/>
  <c r="D12" i="4"/>
  <c r="E12" i="4"/>
  <c r="F12" i="4"/>
  <c r="G12" i="4"/>
  <c r="H12" i="4"/>
  <c r="I12" i="4"/>
  <c r="B12" i="4"/>
  <c r="B14" i="4" s="1"/>
  <c r="B19" i="4" s="1"/>
  <c r="C18" i="4"/>
  <c r="D18" i="4"/>
  <c r="E18" i="4"/>
  <c r="F18" i="4"/>
  <c r="G18" i="4"/>
  <c r="H18" i="4"/>
  <c r="I18" i="4"/>
  <c r="B18" i="4"/>
  <c r="E19" i="4"/>
  <c r="H19" i="4"/>
  <c r="C15" i="4" l="1"/>
  <c r="D15" i="4"/>
  <c r="E15" i="4"/>
  <c r="F15" i="4"/>
  <c r="G15" i="4"/>
  <c r="H15" i="4"/>
  <c r="I15" i="4"/>
  <c r="B15" i="4"/>
  <c r="B7" i="4" l="1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D3" i="4"/>
  <c r="E3" i="4"/>
  <c r="F3" i="4"/>
  <c r="G3" i="4"/>
  <c r="H3" i="4"/>
  <c r="I3" i="4"/>
  <c r="J3" i="4"/>
  <c r="K3" i="4"/>
  <c r="L3" i="4"/>
  <c r="M3" i="4"/>
  <c r="N3" i="4"/>
  <c r="C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L211" i="3" l="1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J209" i="3" l="1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214" i="3" l="1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<sst xmlns="http://schemas.openxmlformats.org/spreadsheetml/2006/main" count="495" uniqueCount="203">
  <si>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</si>
  <si>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</si>
  <si>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</si>
  <si>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</si>
  <si>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</si>
  <si>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</si>
  <si>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</si>
  <si>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</si>
  <si>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</si>
  <si>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</si>
  <si>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</si>
  <si>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</si>
  <si>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</si>
  <si>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</si>
  <si>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</si>
  <si>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</si>
  <si>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</si>
  <si>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</si>
  <si>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</si>
  <si>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</si>
  <si>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</si>
  <si>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</si>
  <si>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</si>
  <si>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</si>
  <si>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</si>
  <si>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</si>
  <si>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</si>
  <si>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</si>
  <si>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</si>
  <si>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</si>
  <si>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</si>
  <si>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</si>
  <si>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</si>
  <si>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</si>
  <si>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</si>
  <si>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</si>
  <si>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</si>
  <si>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</si>
  <si>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</si>
  <si>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</si>
  <si>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</si>
  <si>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</si>
  <si>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</si>
  <si>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</si>
  <si>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</si>
  <si>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</si>
  <si>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</si>
  <si>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</si>
  <si>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</si>
  <si>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</si>
  <si>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</si>
  <si>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</si>
  <si>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</si>
  <si>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</si>
  <si>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</si>
  <si>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</si>
  <si>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</si>
  <si>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</si>
  <si>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</si>
  <si>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</si>
  <si>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</si>
  <si>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</si>
  <si>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</si>
  <si>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</si>
  <si>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</si>
  <si>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</si>
  <si>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</si>
  <si>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</si>
  <si>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</si>
  <si>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</si>
  <si>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</si>
  <si>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</si>
  <si>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</si>
  <si>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</si>
  <si>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</si>
  <si>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</si>
  <si>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</si>
  <si>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</si>
  <si>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</si>
  <si>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</si>
  <si>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</si>
  <si>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</si>
  <si>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</si>
  <si>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</si>
  <si>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</si>
  <si>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</si>
  <si>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</si>
  <si>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</si>
  <si>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</si>
  <si>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</si>
  <si>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</si>
  <si>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</si>
  <si>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</si>
  <si>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</si>
  <si>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</si>
  <si>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</si>
  <si>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</si>
  <si>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</si>
  <si>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</si>
  <si>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</si>
  <si>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</si>
  <si>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</si>
  <si>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</si>
  <si>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</si>
  <si>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</si>
  <si>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</si>
  <si>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</si>
  <si>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</si>
  <si>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</si>
  <si>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</si>
  <si>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</si>
  <si>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</si>
  <si>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</si>
  <si>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</si>
  <si>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</si>
  <si>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</si>
  <si>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</si>
  <si>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</si>
  <si>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</si>
  <si>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</si>
  <si>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</si>
  <si>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</si>
  <si>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</si>
  <si>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</si>
  <si>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</si>
  <si>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</si>
  <si>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</si>
  <si>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</si>
  <si>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</si>
  <si>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</si>
  <si>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</si>
  <si>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</si>
  <si>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</si>
  <si>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</si>
  <si>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</si>
  <si>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</si>
  <si>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</si>
  <si>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</si>
  <si>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</si>
  <si>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</si>
  <si>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</si>
  <si>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</si>
  <si>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</si>
  <si>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Submission time is 3 days from the day the task was given to you</t>
  </si>
  <si>
    <t>Property, plant and equipment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</si>
  <si>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</si>
  <si>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</si>
  <si>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</si>
  <si>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</si>
  <si>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</si>
  <si>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</si>
  <si>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</si>
  <si>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</si>
  <si>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</si>
  <si>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</si>
  <si>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</si>
  <si>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</si>
  <si>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</si>
  <si>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</si>
  <si>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</si>
  <si>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</si>
  <si>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</si>
  <si>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</si>
  <si>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</si>
  <si>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</si>
  <si>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</si>
  <si>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</si>
  <si>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</si>
  <si>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</si>
  <si>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</si>
  <si>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</si>
  <si>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</si>
  <si>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</si>
  <si>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</si>
  <si>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</si>
  <si>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</si>
  <si>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</si>
  <si>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</si>
  <si>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</si>
  <si>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</si>
  <si>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</si>
  <si>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</si>
  <si>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</si>
  <si>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</si>
  <si>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</si>
  <si>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</si>
  <si>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</si>
  <si>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</si>
  <si>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</si>
  <si>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</si>
  <si>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</si>
  <si>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</si>
  <si>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</si>
  <si>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</si>
  <si>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</si>
  <si>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</si>
  <si>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</si>
  <si>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</si>
  <si>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</si>
  <si>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Should be only Inventory + Receivables - Payables</t>
  </si>
  <si>
    <t>Remove accounts payable from this</t>
  </si>
  <si>
    <t>link only Historicals row 26 here</t>
  </si>
  <si>
    <t>Remove short term investments,  Inventory and Receivables from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</si>
</sst>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</cellXfs>
  <cellStyles count="8">
    <cellStyle name="60% - Accent1" xfId="7" builtinId="32"/>
    <cellStyle name="Accent1" xfId="6" builtinId="29"/>
    <cellStyle name="Comma" xfId="1" builtinId="3"/>
    <cellStyle name="Comma 2" xfId="3" xr:uid="{00000000-0005-0000-0000-000001000000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" sqref="A2: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197</v>
      </c>
    </row>
    <row r="3" spans="1:1" x14ac:dyDescent="0.3">
      <c r="A3" s="38" t="s">
        <v>198</v>
      </c>
    </row>
    <row r="4" spans="1:1" x14ac:dyDescent="0.3">
      <c r="A4" s="19" t="s">
        <v>143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23" activePane="bottomLeft" state="frozen"/>
      <selection pane="bottomLeft" activeCell="F26" sqref="F2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144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145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144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145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144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145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144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145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144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145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144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145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144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145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144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69"/>
  <sheetViews>
    <sheetView tabSelected="1" topLeftCell="B13" workbookViewId="0">
      <selection activeCell="O44" sqref="O44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5" x14ac:dyDescent="0.3">
      <c r="A2" s="74" t="s">
        <v>146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147</v>
      </c>
    </row>
    <row r="4" spans="1:15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5" x14ac:dyDescent="0.3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5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149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78" t="s">
        <v>150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5" ht="15" thickBot="1" x14ac:dyDescent="0.35">
      <c r="A14" s="6" t="s">
        <v>151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5" ht="15" thickTop="1" x14ac:dyDescent="0.3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153</v>
      </c>
    </row>
    <row r="16" spans="1:15" x14ac:dyDescent="0.3">
      <c r="A16" t="s">
        <v>154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5" x14ac:dyDescent="0.3">
      <c r="A17" t="s">
        <v>155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5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  <c r="O18" t="s">
        <v>156</v>
      </c>
    </row>
    <row r="19" spans="1:15" x14ac:dyDescent="0.3">
      <c r="A19" s="78" t="s">
        <v>157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  <c r="O19" t="s">
        <v>156</v>
      </c>
    </row>
    <row r="20" spans="1:15" x14ac:dyDescent="0.3">
      <c r="A20" s="82" t="s">
        <v>158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5" x14ac:dyDescent="0.3">
      <c r="A21" t="s">
        <v>159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160</v>
      </c>
      <c r="B22" s="3">
        <f>SUM(B33,B34,B36)</f>
        <v>1260</v>
      </c>
      <c r="C22" s="3">
        <f t="shared" ref="C22:N22" si="27">SUM(C33,C34,C36)</f>
        <v>2038</v>
      </c>
      <c r="D22" s="3">
        <f t="shared" si="27"/>
        <v>3802</v>
      </c>
      <c r="E22" s="3">
        <f t="shared" si="27"/>
        <v>3810</v>
      </c>
      <c r="F22" s="3">
        <f t="shared" si="27"/>
        <v>3479</v>
      </c>
      <c r="G22" s="3">
        <f t="shared" si="27"/>
        <v>9657</v>
      </c>
      <c r="H22" s="3">
        <f t="shared" si="27"/>
        <v>9415</v>
      </c>
      <c r="I22" s="3">
        <f t="shared" si="27"/>
        <v>9430</v>
      </c>
      <c r="J22" s="3">
        <f t="shared" si="27"/>
        <v>0</v>
      </c>
      <c r="K22" s="3">
        <f t="shared" si="27"/>
        <v>0</v>
      </c>
      <c r="L22" s="3">
        <f t="shared" si="27"/>
        <v>0</v>
      </c>
      <c r="M22" s="3">
        <f t="shared" si="27"/>
        <v>0</v>
      </c>
      <c r="N22" s="3">
        <f t="shared" si="27"/>
        <v>0</v>
      </c>
      <c r="O22" t="s">
        <v>201</v>
      </c>
    </row>
    <row r="23" spans="1:15" x14ac:dyDescent="0.3">
      <c r="A23" t="s">
        <v>161</v>
      </c>
      <c r="B23" s="3">
        <f>B25-B35</f>
        <v>5584</v>
      </c>
      <c r="C23" s="3">
        <f t="shared" ref="C23:N23" si="28">C25-C35</f>
        <v>6574</v>
      </c>
      <c r="D23" s="3">
        <f t="shared" si="28"/>
        <v>7110</v>
      </c>
      <c r="E23" s="3">
        <f t="shared" si="28"/>
        <v>5187</v>
      </c>
      <c r="F23" s="3">
        <f t="shared" si="28"/>
        <v>4208</v>
      </c>
      <c r="G23" s="3">
        <f t="shared" si="28"/>
        <v>4175</v>
      </c>
      <c r="H23" s="3">
        <f t="shared" si="28"/>
        <v>6730</v>
      </c>
      <c r="I23" s="3">
        <f t="shared" si="28"/>
        <v>9419</v>
      </c>
      <c r="J23" s="3">
        <f t="shared" si="28"/>
        <v>0</v>
      </c>
      <c r="K23" s="3">
        <f t="shared" si="28"/>
        <v>0</v>
      </c>
      <c r="L23" s="3">
        <f t="shared" si="28"/>
        <v>0</v>
      </c>
      <c r="M23" s="3">
        <f t="shared" si="28"/>
        <v>0</v>
      </c>
      <c r="N23" s="3">
        <f t="shared" si="28"/>
        <v>0</v>
      </c>
      <c r="O23" s="89" t="s">
        <v>199</v>
      </c>
    </row>
    <row r="24" spans="1:15" x14ac:dyDescent="0.3">
      <c r="A24" s="78" t="s">
        <v>162</v>
      </c>
      <c r="B24" s="61">
        <f>+IFERROR(B23/B$3,"nm")</f>
        <v>0.18247769680729387</v>
      </c>
      <c r="C24" s="61">
        <f t="shared" ref="C24:I24" si="29">+IFERROR(C23/C$3,"nm")</f>
        <v>0.20305164319248825</v>
      </c>
      <c r="D24" s="61">
        <f t="shared" si="29"/>
        <v>0.20698689956331878</v>
      </c>
      <c r="E24" s="61">
        <f t="shared" si="29"/>
        <v>0.14251174547352805</v>
      </c>
      <c r="F24" s="61">
        <f t="shared" si="29"/>
        <v>0.10757471176214944</v>
      </c>
      <c r="G24" s="61">
        <f t="shared" si="29"/>
        <v>0.11162206240141165</v>
      </c>
      <c r="H24" s="61">
        <f t="shared" si="29"/>
        <v>0.15110691993353989</v>
      </c>
      <c r="I24" s="61">
        <f t="shared" si="29"/>
        <v>0.20164846927852709</v>
      </c>
      <c r="J24" s="61">
        <f t="shared" ref="J24" si="30">+IFERROR(J23/J$3,"nm")</f>
        <v>0</v>
      </c>
      <c r="K24" s="61">
        <f t="shared" ref="K24" si="31">+IFERROR(K23/K$3,"nm")</f>
        <v>0</v>
      </c>
      <c r="L24" s="61">
        <f t="shared" ref="L24" si="32">+IFERROR(L23/L$3,"nm")</f>
        <v>0</v>
      </c>
      <c r="M24" s="61">
        <f t="shared" ref="M24" si="33">+IFERROR(M23/M$3,"nm")</f>
        <v>0</v>
      </c>
      <c r="N24" s="61">
        <f t="shared" ref="N24" si="34">+IFERROR(N23/N$3,"nm")</f>
        <v>0</v>
      </c>
    </row>
    <row r="25" spans="1:15" x14ac:dyDescent="0.3">
      <c r="A25" t="s">
        <v>163</v>
      </c>
      <c r="B25" s="3">
        <f>SUM(Historicals!B26,Historicals!B27,Historicals!B28,Historicals!B29)</f>
        <v>11735</v>
      </c>
      <c r="C25" s="3">
        <f>SUM(Historicals!C26,Historicals!C27,Historicals!C28,Historicals!C29)</f>
        <v>11887</v>
      </c>
      <c r="D25" s="3">
        <f>SUM(Historicals!D26,Historicals!D27,Historicals!D28,Historicals!D29)</f>
        <v>12253</v>
      </c>
      <c r="E25" s="3">
        <f>SUM(Historicals!E26,Historicals!E27,Historicals!E28,Historicals!E29)</f>
        <v>10885</v>
      </c>
      <c r="F25" s="3">
        <f>SUM(Historicals!F26,Historicals!F27,Historicals!F28,Historicals!F29)</f>
        <v>12059</v>
      </c>
      <c r="G25" s="3">
        <f>SUM(Historicals!G26,Historicals!G27,Historicals!G28,Historicals!G29)</f>
        <v>12208</v>
      </c>
      <c r="H25" s="3">
        <f>SUM(Historicals!H26,Historicals!H27,Historicals!H28,Historicals!H29)</f>
        <v>16402</v>
      </c>
      <c r="I25" s="3">
        <f>SUM(Historicals!I26,Historicals!I27,Historicals!I28,Historicals!I29)</f>
        <v>19639</v>
      </c>
      <c r="J25" s="3"/>
      <c r="K25" s="3"/>
      <c r="L25" s="3"/>
      <c r="M25" s="3"/>
      <c r="N25" s="3"/>
      <c r="O25" t="s">
        <v>202</v>
      </c>
    </row>
    <row r="26" spans="1:15" x14ac:dyDescent="0.3">
      <c r="A26" t="s">
        <v>164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165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166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167</v>
      </c>
      <c r="B31" s="7">
        <f>SUM(B21,B25,B26,B27,B28,B29,B30)</f>
        <v>21597</v>
      </c>
      <c r="C31" s="7">
        <f t="shared" ref="C31:N31" si="35">SUM(C21,C25,C26,C27,C28,C29,C30)</f>
        <v>21379</v>
      </c>
      <c r="D31" s="7">
        <f t="shared" si="35"/>
        <v>23259</v>
      </c>
      <c r="E31" s="7">
        <f t="shared" si="35"/>
        <v>22536</v>
      </c>
      <c r="F31" s="7">
        <f t="shared" si="35"/>
        <v>23717</v>
      </c>
      <c r="G31" s="7">
        <f t="shared" si="35"/>
        <v>31342</v>
      </c>
      <c r="H31" s="7">
        <f t="shared" si="35"/>
        <v>37740</v>
      </c>
      <c r="I31" s="7">
        <f t="shared" si="35"/>
        <v>40321</v>
      </c>
      <c r="J31" s="7">
        <f t="shared" si="35"/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5" ht="15" thickTop="1" x14ac:dyDescent="0.3">
      <c r="A32" t="s">
        <v>168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169</v>
      </c>
      <c r="B35" s="3">
        <f>SUM(Historicals!B41,Historicals!B42,Historicals!B43,Historicals!B44)</f>
        <v>6151</v>
      </c>
      <c r="C35" s="3">
        <f>SUM(Historicals!C41,Historicals!C42,Historicals!C43,Historicals!C44)</f>
        <v>5313</v>
      </c>
      <c r="D35" s="3">
        <f>SUM(Historicals!D41,Historicals!D42,Historicals!D43,Historicals!D44)</f>
        <v>5143</v>
      </c>
      <c r="E35" s="3">
        <f>SUM(Historicals!E41,Historicals!E42,Historicals!E43,Historicals!E44)</f>
        <v>5698</v>
      </c>
      <c r="F35" s="3">
        <f>SUM(Historicals!F41,Historicals!F42,Historicals!F43,Historicals!F44)</f>
        <v>7851</v>
      </c>
      <c r="G35" s="3">
        <f>SUM(Historicals!G41,Historicals!G42,Historicals!G43,Historicals!G44)</f>
        <v>8033</v>
      </c>
      <c r="H35" s="3">
        <f>SUM(Historicals!H41,Historicals!H42,Historicals!H43,Historicals!H44)</f>
        <v>9672</v>
      </c>
      <c r="I35" s="3">
        <f>SUM(Historicals!I41,Historicals!I42,Historicals!I43,Historicals!I44)</f>
        <v>10220</v>
      </c>
      <c r="J35" s="3"/>
      <c r="K35" s="3"/>
      <c r="L35" s="3"/>
      <c r="M35" s="3"/>
      <c r="N35" s="3"/>
      <c r="O35" t="s">
        <v>200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170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5" x14ac:dyDescent="0.3">
      <c r="A39" t="s">
        <v>171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172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173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174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175</v>
      </c>
      <c r="B43" s="7">
        <f>SUM(B33,B34,B35,B36,B37,B38,B40,B41,B42)</f>
        <v>21597</v>
      </c>
      <c r="C43" s="7">
        <f t="shared" ref="C43:N43" si="36">SUM(C33,C34,C35,C36,C37,C38,C40,C41,C42)</f>
        <v>21379</v>
      </c>
      <c r="D43" s="7">
        <f t="shared" si="36"/>
        <v>23259</v>
      </c>
      <c r="E43" s="7">
        <f t="shared" si="36"/>
        <v>22536</v>
      </c>
      <c r="F43" s="7">
        <f t="shared" si="36"/>
        <v>23717</v>
      </c>
      <c r="G43" s="7">
        <f t="shared" si="36"/>
        <v>31342</v>
      </c>
      <c r="H43" s="7">
        <f t="shared" si="36"/>
        <v>37740</v>
      </c>
      <c r="I43" s="7">
        <f t="shared" si="36"/>
        <v>40321</v>
      </c>
      <c r="J43" s="7">
        <f t="shared" si="36"/>
        <v>0</v>
      </c>
      <c r="K43" s="7">
        <f t="shared" si="36"/>
        <v>0</v>
      </c>
      <c r="L43" s="7">
        <f t="shared" si="36"/>
        <v>0</v>
      </c>
      <c r="M43" s="7">
        <f t="shared" si="36"/>
        <v>0</v>
      </c>
      <c r="N43" s="7">
        <f t="shared" si="36"/>
        <v>0</v>
      </c>
    </row>
    <row r="44" spans="1:15" ht="15" thickTop="1" x14ac:dyDescent="0.3">
      <c r="A44" s="87" t="s">
        <v>176</v>
      </c>
      <c r="B44" s="87">
        <f>B31-B43</f>
        <v>0</v>
      </c>
      <c r="C44" s="87">
        <f t="shared" ref="C44:N44" si="37">C31-C43</f>
        <v>0</v>
      </c>
      <c r="D44" s="87">
        <f t="shared" si="37"/>
        <v>0</v>
      </c>
      <c r="E44" s="87">
        <f t="shared" si="37"/>
        <v>0</v>
      </c>
      <c r="F44" s="87">
        <f t="shared" si="37"/>
        <v>0</v>
      </c>
      <c r="G44" s="87">
        <f t="shared" si="37"/>
        <v>0</v>
      </c>
      <c r="H44" s="87">
        <f t="shared" si="37"/>
        <v>0</v>
      </c>
      <c r="I44" s="87">
        <f t="shared" si="37"/>
        <v>0</v>
      </c>
      <c r="J44" s="87">
        <f t="shared" si="37"/>
        <v>0</v>
      </c>
      <c r="K44" s="87">
        <f t="shared" si="37"/>
        <v>0</v>
      </c>
      <c r="L44" s="87">
        <f t="shared" si="37"/>
        <v>0</v>
      </c>
      <c r="M44" s="87">
        <f t="shared" si="37"/>
        <v>0</v>
      </c>
      <c r="N44" s="87">
        <f t="shared" si="37"/>
        <v>0</v>
      </c>
    </row>
    <row r="45" spans="1:15" x14ac:dyDescent="0.3">
      <c r="A45" s="82" t="s">
        <v>177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5" x14ac:dyDescent="0.3">
      <c r="A46" s="1" t="s">
        <v>137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x14ac:dyDescent="0.3">
      <c r="A47" t="s">
        <v>135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5" x14ac:dyDescent="0.3">
      <c r="A48" t="s">
        <v>178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1" t="s">
        <v>179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t="s">
        <v>180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t="s">
        <v>181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t="s">
        <v>138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1" t="s">
        <v>182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t="s">
        <v>183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184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3">
      <c r="A56" t="s">
        <v>185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27" t="s">
        <v>187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3">
      <c r="A59" t="s">
        <v>188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80"/>
    </row>
    <row r="61" spans="1:14" x14ac:dyDescent="0.3">
      <c r="A61" t="s">
        <v>189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t="s">
        <v>190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t="s">
        <v>191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27" t="s">
        <v>192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t="s">
        <v>193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7" t="s">
        <v>194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t="s">
        <v>195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 thickBot="1" x14ac:dyDescent="0.35">
      <c r="A68" s="6" t="s">
        <v>196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2023-12-21T19:05:20Z</dcterms:modified>
</cp:coreProperties>
</file>