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13_ncr:1_{CAE306B8-5568-4536-81D3-F05AB26AC624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4" l="1"/>
  <c r="J63" i="4" s="1"/>
  <c r="K63" i="4" s="1"/>
  <c r="L63" i="4" s="1"/>
  <c r="M63" i="4" s="1"/>
  <c r="N63" i="4" s="1"/>
  <c r="I62" i="4"/>
  <c r="J62" i="4" s="1"/>
  <c r="K62" i="4" s="1"/>
  <c r="L62" i="4" s="1"/>
  <c r="M62" i="4" s="1"/>
  <c r="N62" i="4" s="1"/>
  <c r="L112" i="1"/>
  <c r="G62" i="4"/>
  <c r="H62" i="4"/>
  <c r="R18" i="4" l="1"/>
  <c r="S18" i="4" s="1"/>
  <c r="T18" i="4" s="1"/>
  <c r="U18" i="4" s="1"/>
  <c r="V18" i="4" s="1"/>
  <c r="J52" i="4"/>
  <c r="K52" i="4"/>
  <c r="L52" i="4"/>
  <c r="M52" i="4"/>
  <c r="N52" i="4"/>
  <c r="V84" i="1" l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<sst xmlns="http://schemas.openxmlformats.org/spreadsheetml/2006/main" count="547" uniqueCount="231">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</sst>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164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85" activePane="bottomLeft" state="frozen"/>
      <selection pane="bottomLeft" activeCell="I97" sqref="I97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3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3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98" zoomScaleNormal="130" workbookViewId="0">
      <selection activeCell="A113" sqref="A113:N143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tabSelected="1" topLeftCell="A29" zoomScale="75" zoomScaleNormal="100" workbookViewId="0">
      <selection activeCell="O56" sqref="O56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52.33203125" customWidth="1"/>
    <col min="16" max="17" width="26.664062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828.11500000000001</v>
      </c>
      <c r="K10" s="70">
        <f t="shared" ref="K10:N10" si="1">K50</f>
        <v>830.59226332667822</v>
      </c>
      <c r="L10" s="70">
        <f t="shared" si="1"/>
        <v>806.76853275071983</v>
      </c>
      <c r="M10" s="70">
        <f t="shared" si="1"/>
        <v>797.9048856590183</v>
      </c>
      <c r="N10" s="70">
        <f t="shared" si="1"/>
        <v>808.12350133677671</v>
      </c>
      <c r="O10" s="70"/>
    </row>
    <row r="11" spans="1:20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5995.4483470848054</v>
      </c>
      <c r="K11" s="5">
        <f t="shared" ref="K11:N11" si="2">K7-K10</f>
        <v>6648.8005620314807</v>
      </c>
      <c r="L11" s="5">
        <f t="shared" si="2"/>
        <v>7454.6459649006256</v>
      </c>
      <c r="M11" s="5">
        <f t="shared" si="2"/>
        <v>8395.1238166902549</v>
      </c>
      <c r="N11" s="5">
        <f t="shared" si="2"/>
        <v>9494.4080919338248</v>
      </c>
      <c r="O11" s="40"/>
    </row>
    <row r="12" spans="1:20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569.56759297305655</v>
      </c>
      <c r="K12" s="3">
        <f t="shared" ref="K12:N12" si="3">K11*K13</f>
        <v>631.63605339299068</v>
      </c>
      <c r="L12" s="3">
        <f t="shared" si="3"/>
        <v>708.19136666555949</v>
      </c>
      <c r="M12" s="3">
        <f t="shared" si="3"/>
        <v>797.53676258557425</v>
      </c>
      <c r="N12" s="3">
        <f t="shared" si="3"/>
        <v>901.96876873371332</v>
      </c>
      <c r="O12" s="3"/>
    </row>
    <row r="13" spans="1:20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5425.8807541117485</v>
      </c>
      <c r="K14" s="7">
        <f t="shared" ref="K14:N14" si="6">K11-K12</f>
        <v>6017.1645086384897</v>
      </c>
      <c r="L14" s="7">
        <f t="shared" si="6"/>
        <v>6746.4545982350664</v>
      </c>
      <c r="M14" s="7">
        <f t="shared" si="6"/>
        <v>7597.5870541046806</v>
      </c>
      <c r="N14" s="7">
        <f t="shared" si="6"/>
        <v>8592.4393232001112</v>
      </c>
      <c r="O14" s="40"/>
    </row>
    <row r="15" spans="1:20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3.4251622432106705</v>
      </c>
      <c r="K16" s="54">
        <f t="shared" ref="K16" si="8">K14/K15</f>
        <v>3.8667899365318075</v>
      </c>
      <c r="L16" s="54">
        <f t="shared" ref="L16" si="9">L14/L15</f>
        <v>4.4189698182539825</v>
      </c>
      <c r="M16" s="54">
        <f t="shared" ref="M16" si="10">M14/M15</f>
        <v>5.0792056609188831</v>
      </c>
      <c r="N16" s="54">
        <f t="shared" ref="N16" si="11">N14/N15</f>
        <v>5.8715721070812643</v>
      </c>
      <c r="O16" s="54"/>
      <c r="P16" t="s">
        <v>225</v>
      </c>
    </row>
    <row r="17" spans="1:22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1.1988067851237345</v>
      </c>
      <c r="K17" s="54">
        <f t="shared" ref="K17:N17" si="12">K16*K19</f>
        <v>1.3533764777861326</v>
      </c>
      <c r="L17" s="54">
        <f t="shared" si="12"/>
        <v>1.5466394363888938</v>
      </c>
      <c r="M17" s="54">
        <f t="shared" si="12"/>
        <v>1.777721981321609</v>
      </c>
      <c r="N17" s="54">
        <f t="shared" si="12"/>
        <v>2.0550502374784423</v>
      </c>
      <c r="O17" s="54"/>
    </row>
    <row r="18" spans="1:22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5.1191055785145156E-2</v>
      </c>
      <c r="K18" s="68">
        <f t="shared" si="14"/>
        <v>0.12893628446259098</v>
      </c>
      <c r="L18" s="68">
        <f t="shared" si="14"/>
        <v>0.14280058932227258</v>
      </c>
      <c r="M18" s="68">
        <f t="shared" si="14"/>
        <v>0.14940944831475944</v>
      </c>
      <c r="N18" s="68">
        <f t="shared" si="14"/>
        <v>0.15600204029128317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3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8743.0764560702974</v>
      </c>
      <c r="K21" s="3">
        <f>K68</f>
        <v>8492.3003447444189</v>
      </c>
      <c r="L21" s="3">
        <f t="shared" ref="L21:N21" si="21">L68</f>
        <v>8398.9987964107186</v>
      </c>
      <c r="M21" s="3">
        <f t="shared" si="21"/>
        <v>8506.5631719660705</v>
      </c>
      <c r="N21" s="3">
        <f t="shared" si="21"/>
        <v>8866.6993285201825</v>
      </c>
      <c r="O21" s="3"/>
    </row>
    <row r="22" spans="1:22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3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5" thickBot="1" x14ac:dyDescent="0.3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37490.672490172641</v>
      </c>
      <c r="K31" s="7">
        <f t="shared" ref="K31:N31" si="33">K21+K22+K23+K25+K26+K27+K28+K29+K30</f>
        <v>38109.371920787657</v>
      </c>
      <c r="L31" s="7">
        <f t="shared" si="33"/>
        <v>39044.287034640452</v>
      </c>
      <c r="M31" s="7">
        <f t="shared" si="33"/>
        <v>40366.724226058497</v>
      </c>
      <c r="N31" s="7">
        <f t="shared" si="33"/>
        <v>42161.815672701065</v>
      </c>
      <c r="O31" s="40"/>
    </row>
    <row r="32" spans="1:22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3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15801.672490172637</v>
      </c>
      <c r="K39" s="3">
        <f t="shared" si="41"/>
        <v>16556.371920787657</v>
      </c>
      <c r="L39" s="3">
        <f t="shared" si="41"/>
        <v>17627.287034640449</v>
      </c>
      <c r="M39" s="3">
        <f t="shared" si="41"/>
        <v>19085.72422605849</v>
      </c>
      <c r="N39" s="3">
        <f t="shared" si="41"/>
        <v>21016.815672701065</v>
      </c>
      <c r="O39" s="3"/>
    </row>
    <row r="40" spans="1:18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3996.6724901726366</v>
      </c>
      <c r="K41" s="3">
        <f t="shared" ref="K41:N41" si="43">K14+K61+K59+J41</f>
        <v>4751.3719207876547</v>
      </c>
      <c r="L41" s="3">
        <f t="shared" si="43"/>
        <v>5822.2870346404488</v>
      </c>
      <c r="M41" s="3">
        <f t="shared" si="43"/>
        <v>7280.7242260584917</v>
      </c>
      <c r="N41" s="3">
        <f t="shared" si="43"/>
        <v>9211.8156727010646</v>
      </c>
      <c r="O41" s="3"/>
    </row>
    <row r="42" spans="1:18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5" thickBot="1" x14ac:dyDescent="0.3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37483.672490172641</v>
      </c>
      <c r="K43" s="7">
        <f t="shared" si="45"/>
        <v>38238.371920787657</v>
      </c>
      <c r="L43" s="7">
        <f t="shared" si="45"/>
        <v>39309.287034640452</v>
      </c>
      <c r="M43" s="7">
        <f t="shared" si="45"/>
        <v>40767.72422605849</v>
      </c>
      <c r="N43" s="7">
        <f t="shared" si="45"/>
        <v>42698.815672701065</v>
      </c>
      <c r="O43" s="40"/>
    </row>
    <row r="44" spans="1:18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-7</v>
      </c>
      <c r="K44" s="57">
        <f t="shared" ref="K44:N44" si="46">+K43-K31</f>
        <v>129</v>
      </c>
      <c r="L44" s="57">
        <f t="shared" si="46"/>
        <v>265</v>
      </c>
      <c r="M44" s="57">
        <f t="shared" si="46"/>
        <v>400.99999999999272</v>
      </c>
      <c r="N44" s="57">
        <f t="shared" si="46"/>
        <v>537</v>
      </c>
      <c r="O44" s="57"/>
    </row>
    <row r="45" spans="1:18" x14ac:dyDescent="0.3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569.56759297305655</v>
      </c>
      <c r="K48" s="51">
        <f t="shared" ref="K48:N48" si="47">K12</f>
        <v>631.63605339299068</v>
      </c>
      <c r="L48" s="51">
        <f t="shared" si="47"/>
        <v>708.19136666555949</v>
      </c>
      <c r="M48" s="51">
        <f t="shared" si="47"/>
        <v>797.53676258557425</v>
      </c>
      <c r="N48" s="51">
        <f t="shared" si="47"/>
        <v>901.96876873371332</v>
      </c>
      <c r="O48" s="51"/>
    </row>
    <row r="49" spans="1:16" x14ac:dyDescent="0.3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6253.9957541117483</v>
      </c>
      <c r="K49" s="9">
        <f t="shared" ref="K49" si="50">K46-K48</f>
        <v>6847.7567719651679</v>
      </c>
      <c r="L49" s="9">
        <f t="shared" ref="L49" si="51">L46-L48</f>
        <v>7553.2231309857862</v>
      </c>
      <c r="M49" s="9">
        <f t="shared" ref="M49" si="52">M46-M48</f>
        <v>8395.4919397636986</v>
      </c>
      <c r="N49" s="9">
        <f t="shared" ref="N49" si="53">N46-N48</f>
        <v>9400.562824536888</v>
      </c>
      <c r="O49" s="9"/>
    </row>
    <row r="50" spans="1:16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828.11500000000001</v>
      </c>
      <c r="K50" s="3">
        <f t="shared" ref="K50:N50" si="54">K67*K13</f>
        <v>830.59226332667822</v>
      </c>
      <c r="L50" s="3">
        <f t="shared" si="54"/>
        <v>806.76853275071983</v>
      </c>
      <c r="M50" s="3">
        <f t="shared" si="54"/>
        <v>797.9048856590183</v>
      </c>
      <c r="N50" s="3">
        <f t="shared" si="54"/>
        <v>808.12350133677671</v>
      </c>
      <c r="O50" s="3"/>
    </row>
    <row r="51" spans="1:16" x14ac:dyDescent="0.3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3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7649.5352940444718</v>
      </c>
      <c r="K53" s="9">
        <f t="shared" si="56"/>
        <v>7912.4030991897444</v>
      </c>
      <c r="L53" s="9">
        <f t="shared" si="56"/>
        <v>8665.562670749583</v>
      </c>
      <c r="M53" s="9">
        <f t="shared" si="56"/>
        <v>9558.2701877182299</v>
      </c>
      <c r="N53" s="9">
        <f t="shared" si="56"/>
        <v>10615.990981064173</v>
      </c>
      <c r="O53" s="9"/>
    </row>
    <row r="54" spans="1:16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3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6772.4675070269404</v>
      </c>
      <c r="K55" s="26">
        <f t="shared" ref="K55" si="58">K49+K51+K47+K54</f>
        <v>6945.3421646070074</v>
      </c>
      <c r="L55" s="26">
        <f t="shared" ref="L55" si="59">L49+L51+L47+L54</f>
        <v>7595.2845697744378</v>
      </c>
      <c r="M55" s="26">
        <f t="shared" ref="M55" si="60">M49+M51+M47+M54</f>
        <v>8369.4446558096188</v>
      </c>
      <c r="N55" s="26">
        <f t="shared" ref="N55" si="61">N49+N51+N47+N54</f>
        <v>9290.7992577563</v>
      </c>
      <c r="O55" s="40"/>
    </row>
    <row r="56" spans="1:16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3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-1705.1827870175312</v>
      </c>
      <c r="K58" s="76">
        <f t="shared" si="63"/>
        <v>-1797.6531979094148</v>
      </c>
      <c r="L58" s="76">
        <f t="shared" si="63"/>
        <v>-1877.0466337258658</v>
      </c>
      <c r="M58" s="76">
        <f t="shared" si="63"/>
        <v>-1986.7304175676295</v>
      </c>
      <c r="N58" s="76">
        <f t="shared" si="63"/>
        <v>-2133.3152246446498</v>
      </c>
      <c r="O58" s="40"/>
      <c r="P58" t="s">
        <v>226</v>
      </c>
    </row>
    <row r="59" spans="1:16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-1899.0582639391118</v>
      </c>
      <c r="K61" s="3">
        <f>K17*K15*-1</f>
        <v>-2106.0075780234715</v>
      </c>
      <c r="L61" s="3">
        <f>L17*L15*-1</f>
        <v>-2361.259109382273</v>
      </c>
      <c r="M61" s="3">
        <f>M17*M15*-1</f>
        <v>-2659.155468936638</v>
      </c>
      <c r="N61" s="3">
        <f>N17*N15*-1</f>
        <v>-3007.3537631200388</v>
      </c>
      <c r="O61" s="3"/>
    </row>
    <row r="62" spans="1:16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>
        <f>I62</f>
        <v>15</v>
      </c>
      <c r="K62" s="77">
        <f t="shared" ref="K62:N62" si="66">J62</f>
        <v>15</v>
      </c>
      <c r="L62" s="77">
        <f t="shared" si="66"/>
        <v>15</v>
      </c>
      <c r="M62" s="77">
        <f t="shared" si="66"/>
        <v>15</v>
      </c>
      <c r="N62" s="77">
        <f t="shared" si="66"/>
        <v>15</v>
      </c>
      <c r="O62" s="3" t="s">
        <v>230</v>
      </c>
      <c r="P62" t="s">
        <v>227</v>
      </c>
    </row>
    <row r="63" spans="1:16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>
        <f>I63</f>
        <v>-151</v>
      </c>
      <c r="K63" s="77">
        <f t="shared" ref="K63:N63" si="67">J63</f>
        <v>-151</v>
      </c>
      <c r="L63" s="77">
        <f t="shared" si="67"/>
        <v>-151</v>
      </c>
      <c r="M63" s="77">
        <f t="shared" si="67"/>
        <v>-151</v>
      </c>
      <c r="N63" s="77">
        <f t="shared" si="67"/>
        <v>-151</v>
      </c>
      <c r="O63" s="3" t="s">
        <v>230</v>
      </c>
      <c r="P63" t="s">
        <v>227</v>
      </c>
    </row>
    <row r="64" spans="1:16" x14ac:dyDescent="0.3">
      <c r="A64" s="27" t="s">
        <v>199</v>
      </c>
      <c r="B64" s="26">
        <f>B59+B61+B62+B63</f>
        <v>-2790</v>
      </c>
      <c r="C64" s="26">
        <f t="shared" ref="C64:I64" si="68">C59+C61+C62+C63</f>
        <v>-2671</v>
      </c>
      <c r="D64" s="26">
        <f t="shared" si="68"/>
        <v>-1942</v>
      </c>
      <c r="E64" s="26">
        <f t="shared" si="68"/>
        <v>-4835</v>
      </c>
      <c r="F64" s="26">
        <f t="shared" si="68"/>
        <v>-5293</v>
      </c>
      <c r="G64" s="26">
        <f t="shared" si="68"/>
        <v>2491</v>
      </c>
      <c r="H64" s="26">
        <f t="shared" si="68"/>
        <v>-1459</v>
      </c>
      <c r="I64" s="26">
        <f t="shared" si="68"/>
        <v>-4836</v>
      </c>
      <c r="J64" s="26">
        <f t="shared" ref="J64" si="69">J59+J61+J62+J63</f>
        <v>-5041.2082639391119</v>
      </c>
      <c r="K64" s="26">
        <f t="shared" ref="K64" si="70">K59+K61+K62+K63</f>
        <v>-5398.4650780234715</v>
      </c>
      <c r="L64" s="26">
        <f t="shared" ref="L64" si="71">L59+L61+L62+L63</f>
        <v>-5811.5394843822723</v>
      </c>
      <c r="M64" s="26">
        <f t="shared" ref="M64" si="72">M59+M61+M62+M63</f>
        <v>-6275.1498626866378</v>
      </c>
      <c r="N64" s="26">
        <f t="shared" ref="N64" si="73">N59+N61+N62+N63</f>
        <v>-6797.3478765575383</v>
      </c>
      <c r="O64" s="40"/>
    </row>
    <row r="65" spans="1:18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70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3">
      <c r="A66" s="27" t="s">
        <v>201</v>
      </c>
      <c r="B66" s="26">
        <f>B55+B58+B64+B65</f>
        <v>1632</v>
      </c>
      <c r="C66" s="26">
        <f t="shared" ref="C66:H66" si="74">C55+C58+C64+C65</f>
        <v>-714</v>
      </c>
      <c r="D66" s="26">
        <f t="shared" si="74"/>
        <v>670</v>
      </c>
      <c r="E66" s="26">
        <f t="shared" si="74"/>
        <v>441</v>
      </c>
      <c r="F66" s="26">
        <f t="shared" si="74"/>
        <v>217</v>
      </c>
      <c r="G66" s="26">
        <f t="shared" si="74"/>
        <v>3882</v>
      </c>
      <c r="H66" s="26">
        <f t="shared" si="74"/>
        <v>1541</v>
      </c>
      <c r="I66" s="26">
        <f>I55+I58+I64+I65</f>
        <v>-1172</v>
      </c>
      <c r="J66" s="26">
        <f>J55+J58+J64+J65</f>
        <v>26.076456070297354</v>
      </c>
      <c r="K66" s="26">
        <f t="shared" ref="K66" si="75">K55+K58+K64+K65</f>
        <v>-250.77611132587845</v>
      </c>
      <c r="L66" s="26">
        <f t="shared" ref="L66" si="76">L55+L58+L64+L65</f>
        <v>-93.301548333700339</v>
      </c>
      <c r="M66" s="26">
        <f t="shared" ref="M66" si="77">M55+M58+M64+M65</f>
        <v>107.56437555535194</v>
      </c>
      <c r="N66" s="26">
        <f t="shared" ref="N66" si="78">N55+N58+N64+N65</f>
        <v>360.13615655411195</v>
      </c>
      <c r="O66" s="40"/>
    </row>
    <row r="67" spans="1:18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9">C68</f>
        <v>3138</v>
      </c>
      <c r="E67" s="3">
        <f t="shared" si="79"/>
        <v>3808</v>
      </c>
      <c r="F67" s="3">
        <f t="shared" si="79"/>
        <v>4249</v>
      </c>
      <c r="G67" s="3">
        <f t="shared" si="79"/>
        <v>4466</v>
      </c>
      <c r="H67" s="3">
        <f t="shared" si="79"/>
        <v>8348</v>
      </c>
      <c r="I67" s="3">
        <f t="shared" si="79"/>
        <v>9889</v>
      </c>
      <c r="J67" s="3">
        <f t="shared" si="79"/>
        <v>8717</v>
      </c>
      <c r="K67" s="3">
        <f t="shared" si="79"/>
        <v>8743.0764560702974</v>
      </c>
      <c r="L67" s="3">
        <f t="shared" si="79"/>
        <v>8492.3003447444189</v>
      </c>
      <c r="M67" s="3">
        <f t="shared" si="79"/>
        <v>8398.9987964107186</v>
      </c>
      <c r="N67" s="3">
        <f t="shared" si="79"/>
        <v>8506.5631719660705</v>
      </c>
      <c r="O67" s="3"/>
      <c r="R67" s="69"/>
    </row>
    <row r="68" spans="1:18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80">D66+D67</f>
        <v>3808</v>
      </c>
      <c r="E68" s="7">
        <f t="shared" si="80"/>
        <v>4249</v>
      </c>
      <c r="F68" s="7">
        <f t="shared" si="80"/>
        <v>4466</v>
      </c>
      <c r="G68" s="7">
        <f t="shared" si="80"/>
        <v>8348</v>
      </c>
      <c r="H68" s="7">
        <f t="shared" si="80"/>
        <v>9889</v>
      </c>
      <c r="I68" s="7">
        <f t="shared" si="80"/>
        <v>8717</v>
      </c>
      <c r="J68" s="7">
        <f>J66+J67</f>
        <v>8743.0764560702974</v>
      </c>
      <c r="K68" s="7">
        <f t="shared" si="80"/>
        <v>8492.3003447444189</v>
      </c>
      <c r="L68" s="7">
        <f t="shared" si="80"/>
        <v>8398.9987964107186</v>
      </c>
      <c r="M68" s="7">
        <f t="shared" si="80"/>
        <v>8506.5631719660705</v>
      </c>
      <c r="N68" s="7">
        <f t="shared" si="80"/>
        <v>8866.6993285201825</v>
      </c>
      <c r="O68" s="40"/>
    </row>
    <row r="69" spans="1:18" ht="15" thickTop="1" x14ac:dyDescent="0.3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143</v>
      </c>
      <c r="J69" s="40"/>
      <c r="K69" s="40"/>
      <c r="L69" s="40"/>
      <c r="M69" s="40"/>
      <c r="N69" s="40"/>
      <c r="O69" s="40"/>
    </row>
    <row r="70" spans="1:18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8743.0764560702974</v>
      </c>
      <c r="K70" s="47">
        <f t="shared" ref="K70:N70" si="81">K68</f>
        <v>8492.3003447444189</v>
      </c>
      <c r="L70" s="47">
        <f t="shared" si="81"/>
        <v>8398.9987964107186</v>
      </c>
      <c r="M70" s="47">
        <f t="shared" si="81"/>
        <v>8506.5631719660705</v>
      </c>
      <c r="N70" s="47">
        <f t="shared" si="81"/>
        <v>8866.6993285201825</v>
      </c>
      <c r="O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2024-01-25T17:05:06Z</dcterms:modified>
</cp:coreProperties>
</file>