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BE7A026-81E0-43EB-91A3-061DF7CFAEDC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4" l="1"/>
  <c r="G69" i="4"/>
  <c r="F69" i="4"/>
  <c r="E69" i="4"/>
  <c r="D69" i="4"/>
  <c r="C69" i="4"/>
  <c r="B69" i="4"/>
  <c r="C52" i="4" l="1"/>
  <c r="C58" i="4" s="1"/>
  <c r="D52" i="4"/>
  <c r="D58" i="4" s="1"/>
  <c r="E52" i="4"/>
  <c r="E58" i="4" s="1"/>
  <c r="F52" i="4"/>
  <c r="F58" i="4" s="1"/>
  <c r="G52" i="4"/>
  <c r="G58" i="4" s="1"/>
  <c r="H52" i="4"/>
  <c r="H58" i="4" s="1"/>
  <c r="I52" i="4"/>
  <c r="I58" i="4" s="1"/>
  <c r="B52" i="4"/>
  <c r="B58" i="4" s="1"/>
  <c r="D67" i="4"/>
  <c r="E67" i="4"/>
  <c r="F67" i="4"/>
  <c r="G67" i="4"/>
  <c r="H67" i="4"/>
  <c r="I67" i="4"/>
  <c r="C67" i="4"/>
  <c r="J67" i="4"/>
  <c r="K67" i="4"/>
  <c r="L67" i="4"/>
  <c r="M67" i="4"/>
  <c r="N67" i="4"/>
  <c r="I7" i="4"/>
  <c r="I10" i="4"/>
  <c r="I12" i="4"/>
  <c r="I48" i="4"/>
  <c r="I47" i="4"/>
  <c r="I22" i="4"/>
  <c r="I51" i="4"/>
  <c r="I57" i="4"/>
  <c r="B59" i="4"/>
  <c r="B64" i="4" s="1"/>
  <c r="B61" i="4"/>
  <c r="B62" i="4"/>
  <c r="B63" i="4"/>
  <c r="J68" i="4"/>
  <c r="K68" i="4"/>
  <c r="L68" i="4"/>
  <c r="M68" i="4"/>
  <c r="N68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C62" i="4"/>
  <c r="C64" i="4" s="1"/>
  <c r="D62" i="4"/>
  <c r="E62" i="4"/>
  <c r="F62" i="4"/>
  <c r="G62" i="4"/>
  <c r="H62" i="4"/>
  <c r="I62" i="4"/>
  <c r="C61" i="4"/>
  <c r="D61" i="4"/>
  <c r="E61" i="4"/>
  <c r="F61" i="4"/>
  <c r="G61" i="4"/>
  <c r="H61" i="4"/>
  <c r="H64" i="4" s="1"/>
  <c r="I61" i="4"/>
  <c r="C59" i="4"/>
  <c r="D59" i="4"/>
  <c r="E59" i="4"/>
  <c r="F59" i="4"/>
  <c r="G59" i="4"/>
  <c r="G64" i="4" s="1"/>
  <c r="H59" i="4"/>
  <c r="I59" i="4"/>
  <c r="J59" i="4"/>
  <c r="I60" i="4" s="1"/>
  <c r="K59" i="4"/>
  <c r="L59" i="4"/>
  <c r="M59" i="4"/>
  <c r="N59" i="4"/>
  <c r="C57" i="4"/>
  <c r="D57" i="4"/>
  <c r="E57" i="4"/>
  <c r="F57" i="4"/>
  <c r="G57" i="4"/>
  <c r="H57" i="4"/>
  <c r="B57" i="4"/>
  <c r="J55" i="4"/>
  <c r="K55" i="4"/>
  <c r="L55" i="4"/>
  <c r="M55" i="4"/>
  <c r="N5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B48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D40" i="4"/>
  <c r="E40" i="4"/>
  <c r="F40" i="4"/>
  <c r="F39" i="4" s="1"/>
  <c r="G40" i="4"/>
  <c r="G39" i="4" s="1"/>
  <c r="H40" i="4"/>
  <c r="H39" i="4" s="1"/>
  <c r="I40" i="4"/>
  <c r="J40" i="4"/>
  <c r="K40" i="4"/>
  <c r="L40" i="4"/>
  <c r="M40" i="4"/>
  <c r="N40" i="4"/>
  <c r="B40" i="4"/>
  <c r="C42" i="4"/>
  <c r="D42" i="4"/>
  <c r="E42" i="4"/>
  <c r="E39" i="4" s="1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J43" i="4"/>
  <c r="K37" i="4"/>
  <c r="K43" i="4" s="1"/>
  <c r="L37" i="4"/>
  <c r="L43" i="4"/>
  <c r="M37" i="4"/>
  <c r="M43" i="4"/>
  <c r="N37" i="4"/>
  <c r="N43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C24" i="4" s="1"/>
  <c r="D23" i="4"/>
  <c r="E23" i="4"/>
  <c r="F23" i="4"/>
  <c r="G23" i="4"/>
  <c r="H23" i="4"/>
  <c r="H31" i="4" s="1"/>
  <c r="I23" i="4"/>
  <c r="B23" i="4"/>
  <c r="C22" i="4"/>
  <c r="C51" i="4"/>
  <c r="D22" i="4"/>
  <c r="D51" i="4" s="1"/>
  <c r="E22" i="4"/>
  <c r="E51" i="4"/>
  <c r="F22" i="4"/>
  <c r="F51" i="4" s="1"/>
  <c r="G22" i="4"/>
  <c r="G51" i="4" s="1"/>
  <c r="H22" i="4"/>
  <c r="H51" i="4"/>
  <c r="B22" i="4"/>
  <c r="B51" i="4"/>
  <c r="C21" i="4"/>
  <c r="D21" i="4"/>
  <c r="E21" i="4"/>
  <c r="F21" i="4"/>
  <c r="G21" i="4"/>
  <c r="H21" i="4"/>
  <c r="I21" i="4"/>
  <c r="B21" i="4"/>
  <c r="C16" i="4"/>
  <c r="C18" i="4" s="1"/>
  <c r="D16" i="4"/>
  <c r="D19" i="4" s="1"/>
  <c r="E16" i="4"/>
  <c r="D18" i="4" s="1"/>
  <c r="F16" i="4"/>
  <c r="G16" i="4"/>
  <c r="G19" i="4" s="1"/>
  <c r="H16" i="4"/>
  <c r="I16" i="4"/>
  <c r="I18" i="4" s="1"/>
  <c r="B16" i="4"/>
  <c r="B19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B12" i="4"/>
  <c r="C10" i="4"/>
  <c r="D10" i="4"/>
  <c r="E10" i="4"/>
  <c r="E11" i="4" s="1"/>
  <c r="F10" i="4"/>
  <c r="G10" i="4"/>
  <c r="H10" i="4"/>
  <c r="B10" i="4"/>
  <c r="C7" i="4"/>
  <c r="D7" i="4"/>
  <c r="E7" i="4"/>
  <c r="F7" i="4"/>
  <c r="F8" i="4" s="1"/>
  <c r="G7" i="4"/>
  <c r="H7" i="4"/>
  <c r="H8" i="4" s="1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3" i="4"/>
  <c r="E3" i="4"/>
  <c r="F3" i="4"/>
  <c r="G3" i="4"/>
  <c r="G24" i="4" s="1"/>
  <c r="G4" i="4"/>
  <c r="H3" i="4"/>
  <c r="I3" i="4"/>
  <c r="B3" i="4"/>
  <c r="B4" i="4" s="1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/>
  <c r="M304" i="3"/>
  <c r="N304" i="3"/>
  <c r="K303" i="3"/>
  <c r="L303" i="3"/>
  <c r="M303" i="3"/>
  <c r="N303" i="3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/>
  <c r="B304" i="3"/>
  <c r="K300" i="3"/>
  <c r="L300" i="3"/>
  <c r="M300" i="3"/>
  <c r="N300" i="3"/>
  <c r="K299" i="3"/>
  <c r="L299" i="3"/>
  <c r="M299" i="3"/>
  <c r="N299" i="3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/>
  <c r="B300" i="3"/>
  <c r="K296" i="3"/>
  <c r="L296" i="3"/>
  <c r="M296" i="3"/>
  <c r="N296" i="3"/>
  <c r="K295" i="3"/>
  <c r="L295" i="3"/>
  <c r="M295" i="3"/>
  <c r="N295" i="3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/>
  <c r="B296" i="3"/>
  <c r="K292" i="3"/>
  <c r="L292" i="3"/>
  <c r="M292" i="3"/>
  <c r="N292" i="3"/>
  <c r="K291" i="3"/>
  <c r="L291" i="3"/>
  <c r="M291" i="3"/>
  <c r="N291" i="3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/>
  <c r="B292" i="3"/>
  <c r="I287" i="3"/>
  <c r="H287" i="3"/>
  <c r="G287" i="3"/>
  <c r="F287" i="3"/>
  <c r="E287" i="3"/>
  <c r="D287" i="3"/>
  <c r="C287" i="3"/>
  <c r="B287" i="3"/>
  <c r="B288" i="3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/>
  <c r="B269" i="3"/>
  <c r="C264" i="3"/>
  <c r="B264" i="3"/>
  <c r="C262" i="3"/>
  <c r="B262" i="3"/>
  <c r="B263" i="3"/>
  <c r="B265" i="3"/>
  <c r="C260" i="3"/>
  <c r="B260" i="3"/>
  <c r="C258" i="3"/>
  <c r="B258" i="3"/>
  <c r="B259" i="3"/>
  <c r="B261" i="3"/>
  <c r="C256" i="3"/>
  <c r="B256" i="3"/>
  <c r="B257" i="3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/>
  <c r="B238" i="3"/>
  <c r="C233" i="3"/>
  <c r="B233" i="3"/>
  <c r="C231" i="3"/>
  <c r="B231" i="3"/>
  <c r="B232" i="3"/>
  <c r="B234" i="3"/>
  <c r="C229" i="3"/>
  <c r="B229" i="3"/>
  <c r="C227" i="3"/>
  <c r="B227" i="3"/>
  <c r="B228" i="3"/>
  <c r="B230" i="3"/>
  <c r="C225" i="3"/>
  <c r="B225" i="3"/>
  <c r="B226" i="3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/>
  <c r="B207" i="3"/>
  <c r="C202" i="3"/>
  <c r="B202" i="3"/>
  <c r="C200" i="3"/>
  <c r="B200" i="3"/>
  <c r="B201" i="3"/>
  <c r="B203" i="3"/>
  <c r="C198" i="3"/>
  <c r="B198" i="3"/>
  <c r="C196" i="3"/>
  <c r="B196" i="3"/>
  <c r="B197" i="3"/>
  <c r="B199" i="3"/>
  <c r="C194" i="3"/>
  <c r="B194" i="3"/>
  <c r="B195" i="3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/>
  <c r="B176" i="3"/>
  <c r="C171" i="3"/>
  <c r="B171" i="3"/>
  <c r="C169" i="3"/>
  <c r="B169" i="3"/>
  <c r="B170" i="3"/>
  <c r="B172" i="3"/>
  <c r="C167" i="3"/>
  <c r="B167" i="3"/>
  <c r="C165" i="3"/>
  <c r="B165" i="3"/>
  <c r="B166" i="3"/>
  <c r="B168" i="3"/>
  <c r="C163" i="3"/>
  <c r="B163" i="3"/>
  <c r="B164" i="3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/>
  <c r="M145" i="3"/>
  <c r="N145" i="3"/>
  <c r="K144" i="3"/>
  <c r="L144" i="3"/>
  <c r="M144" i="3"/>
  <c r="N144" i="3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/>
  <c r="B145" i="3"/>
  <c r="K141" i="3"/>
  <c r="L141" i="3"/>
  <c r="M141" i="3"/>
  <c r="N141" i="3"/>
  <c r="K140" i="3"/>
  <c r="L140" i="3"/>
  <c r="M140" i="3"/>
  <c r="N140" i="3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/>
  <c r="B141" i="3"/>
  <c r="K137" i="3"/>
  <c r="L137" i="3"/>
  <c r="M137" i="3"/>
  <c r="N137" i="3"/>
  <c r="K136" i="3"/>
  <c r="L136" i="3"/>
  <c r="M136" i="3"/>
  <c r="N136" i="3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/>
  <c r="B137" i="3"/>
  <c r="I132" i="3"/>
  <c r="H132" i="3"/>
  <c r="G132" i="3"/>
  <c r="F132" i="3"/>
  <c r="E132" i="3"/>
  <c r="D132" i="3"/>
  <c r="C132" i="3"/>
  <c r="B132" i="3"/>
  <c r="B133" i="3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/>
  <c r="M114" i="3"/>
  <c r="N114" i="3"/>
  <c r="K113" i="3"/>
  <c r="L113" i="3"/>
  <c r="M113" i="3"/>
  <c r="N113" i="3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/>
  <c r="B114" i="3"/>
  <c r="K110" i="3"/>
  <c r="L110" i="3"/>
  <c r="M110" i="3"/>
  <c r="N110" i="3"/>
  <c r="K109" i="3"/>
  <c r="L109" i="3"/>
  <c r="M109" i="3"/>
  <c r="N109" i="3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/>
  <c r="B110" i="3"/>
  <c r="K106" i="3"/>
  <c r="L106" i="3"/>
  <c r="M106" i="3"/>
  <c r="N106" i="3"/>
  <c r="K105" i="3"/>
  <c r="L105" i="3"/>
  <c r="M105" i="3"/>
  <c r="N105" i="3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/>
  <c r="B106" i="3"/>
  <c r="I101" i="3"/>
  <c r="H101" i="3"/>
  <c r="G101" i="3"/>
  <c r="F101" i="3"/>
  <c r="E101" i="3"/>
  <c r="D101" i="3"/>
  <c r="C101" i="3"/>
  <c r="B101" i="3"/>
  <c r="B102" i="3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/>
  <c r="M83" i="3"/>
  <c r="N83" i="3"/>
  <c r="K82" i="3"/>
  <c r="L82" i="3"/>
  <c r="M82" i="3"/>
  <c r="N82" i="3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/>
  <c r="B83" i="3"/>
  <c r="K79" i="3"/>
  <c r="L79" i="3"/>
  <c r="M79" i="3"/>
  <c r="N79" i="3"/>
  <c r="K78" i="3"/>
  <c r="L78" i="3"/>
  <c r="M78" i="3"/>
  <c r="N78" i="3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/>
  <c r="B79" i="3"/>
  <c r="K75" i="3"/>
  <c r="L75" i="3"/>
  <c r="M75" i="3"/>
  <c r="N75" i="3"/>
  <c r="K74" i="3"/>
  <c r="L74" i="3"/>
  <c r="M74" i="3"/>
  <c r="N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/>
  <c r="B75" i="3"/>
  <c r="I70" i="3"/>
  <c r="H70" i="3"/>
  <c r="G70" i="3"/>
  <c r="F70" i="3"/>
  <c r="E70" i="3"/>
  <c r="D70" i="3"/>
  <c r="C70" i="3"/>
  <c r="B70" i="3"/>
  <c r="B71" i="3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/>
  <c r="I60" i="3"/>
  <c r="H60" i="3"/>
  <c r="G60" i="3"/>
  <c r="F60" i="3"/>
  <c r="E60" i="3"/>
  <c r="D60" i="3"/>
  <c r="C60" i="3"/>
  <c r="B60" i="3"/>
  <c r="B62" i="3"/>
  <c r="I57" i="3"/>
  <c r="H57" i="3"/>
  <c r="G57" i="3"/>
  <c r="F57" i="3"/>
  <c r="E57" i="3"/>
  <c r="D57" i="3"/>
  <c r="C57" i="3"/>
  <c r="B57" i="3"/>
  <c r="B59" i="3"/>
  <c r="I54" i="3"/>
  <c r="H54" i="3"/>
  <c r="G54" i="3"/>
  <c r="F54" i="3"/>
  <c r="E54" i="3"/>
  <c r="D54" i="3"/>
  <c r="C54" i="3"/>
  <c r="B54" i="3"/>
  <c r="B56" i="3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/>
  <c r="M34" i="3"/>
  <c r="N34" i="3"/>
  <c r="K33" i="3"/>
  <c r="L33" i="3"/>
  <c r="M33" i="3"/>
  <c r="N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/>
  <c r="B34" i="3"/>
  <c r="K30" i="3"/>
  <c r="L30" i="3"/>
  <c r="M30" i="3"/>
  <c r="N30" i="3"/>
  <c r="K29" i="3"/>
  <c r="L29" i="3"/>
  <c r="M29" i="3"/>
  <c r="N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/>
  <c r="B30" i="3"/>
  <c r="K26" i="3"/>
  <c r="L26" i="3"/>
  <c r="M26" i="3"/>
  <c r="N26" i="3"/>
  <c r="K25" i="3"/>
  <c r="L25" i="3"/>
  <c r="M25" i="3"/>
  <c r="N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/>
  <c r="B26" i="3"/>
  <c r="I21" i="3"/>
  <c r="H21" i="3"/>
  <c r="G21" i="3"/>
  <c r="F21" i="3"/>
  <c r="E21" i="3"/>
  <c r="D21" i="3"/>
  <c r="C21" i="3"/>
  <c r="B21" i="3"/>
  <c r="B22" i="3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/>
  <c r="I208" i="1"/>
  <c r="H204" i="1"/>
  <c r="H207" i="1"/>
  <c r="H208" i="1"/>
  <c r="G204" i="1"/>
  <c r="G207" i="1"/>
  <c r="G208" i="1"/>
  <c r="F204" i="1"/>
  <c r="F207" i="1"/>
  <c r="F208" i="1"/>
  <c r="E204" i="1"/>
  <c r="E207" i="1"/>
  <c r="E208" i="1"/>
  <c r="D204" i="1"/>
  <c r="D207" i="1"/>
  <c r="D208" i="1"/>
  <c r="C204" i="1"/>
  <c r="C207" i="1"/>
  <c r="C208" i="1"/>
  <c r="B204" i="1"/>
  <c r="B207" i="1"/>
  <c r="B208" i="1"/>
  <c r="I189" i="1"/>
  <c r="H189" i="1"/>
  <c r="G189" i="1"/>
  <c r="F189" i="1"/>
  <c r="E189" i="1"/>
  <c r="D189" i="1"/>
  <c r="C189" i="1"/>
  <c r="B189" i="1"/>
  <c r="I174" i="1"/>
  <c r="I177" i="1"/>
  <c r="I178" i="1"/>
  <c r="H174" i="1"/>
  <c r="H177" i="1"/>
  <c r="H178" i="1"/>
  <c r="G174" i="1"/>
  <c r="G177" i="1"/>
  <c r="G178" i="1"/>
  <c r="F174" i="1"/>
  <c r="F177" i="1"/>
  <c r="F178" i="1"/>
  <c r="E174" i="1"/>
  <c r="E177" i="1"/>
  <c r="E178" i="1"/>
  <c r="D174" i="1"/>
  <c r="D177" i="1"/>
  <c r="D178" i="1"/>
  <c r="C174" i="1"/>
  <c r="C177" i="1"/>
  <c r="C178" i="1"/>
  <c r="B174" i="1"/>
  <c r="B177" i="1"/>
  <c r="B178" i="1"/>
  <c r="I159" i="1"/>
  <c r="I162" i="1"/>
  <c r="H159" i="1"/>
  <c r="H162" i="1"/>
  <c r="G159" i="1"/>
  <c r="G162" i="1"/>
  <c r="F159" i="1"/>
  <c r="F162" i="1"/>
  <c r="E159" i="1"/>
  <c r="E162" i="1"/>
  <c r="D159" i="1"/>
  <c r="D162" i="1"/>
  <c r="C159" i="1"/>
  <c r="C162" i="1"/>
  <c r="B159" i="1"/>
  <c r="B162" i="1"/>
  <c r="I141" i="1"/>
  <c r="H141" i="1"/>
  <c r="H245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/>
  <c r="I111" i="1"/>
  <c r="H111" i="1"/>
  <c r="G111" i="1"/>
  <c r="F111" i="1"/>
  <c r="E111" i="1"/>
  <c r="D111" i="1"/>
  <c r="C111" i="1"/>
  <c r="B111" i="1"/>
  <c r="I107" i="1"/>
  <c r="I140" i="1"/>
  <c r="I147" i="1"/>
  <c r="B148" i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/>
  <c r="F76" i="1"/>
  <c r="F94" i="1"/>
  <c r="E76" i="1"/>
  <c r="E94" i="1"/>
  <c r="D76" i="1"/>
  <c r="D94" i="1"/>
  <c r="C76" i="1"/>
  <c r="C94" i="1"/>
  <c r="B76" i="1"/>
  <c r="B94" i="1"/>
  <c r="I58" i="1"/>
  <c r="H58" i="1"/>
  <c r="G58" i="1"/>
  <c r="F58" i="1"/>
  <c r="E58" i="1"/>
  <c r="D58" i="1"/>
  <c r="C58" i="1"/>
  <c r="B58" i="1"/>
  <c r="I45" i="1"/>
  <c r="I59" i="1"/>
  <c r="H45" i="1"/>
  <c r="H59" i="1"/>
  <c r="G45" i="1"/>
  <c r="G59" i="1"/>
  <c r="F45" i="1"/>
  <c r="F59" i="1"/>
  <c r="E45" i="1"/>
  <c r="E59" i="1"/>
  <c r="D45" i="1"/>
  <c r="D59" i="1"/>
  <c r="C45" i="1"/>
  <c r="C59" i="1"/>
  <c r="B45" i="1"/>
  <c r="B59" i="1"/>
  <c r="I30" i="1"/>
  <c r="I36" i="1"/>
  <c r="H30" i="1"/>
  <c r="H36" i="1"/>
  <c r="G30" i="1"/>
  <c r="G36" i="1"/>
  <c r="F30" i="1"/>
  <c r="F36" i="1"/>
  <c r="E30" i="1"/>
  <c r="E36" i="1"/>
  <c r="D30" i="1"/>
  <c r="D36" i="1"/>
  <c r="C30" i="1"/>
  <c r="C36" i="1"/>
  <c r="B30" i="1"/>
  <c r="B36" i="1"/>
  <c r="I7" i="1"/>
  <c r="H7" i="1"/>
  <c r="G7" i="1"/>
  <c r="F7" i="1"/>
  <c r="E7" i="1"/>
  <c r="D7" i="1"/>
  <c r="C7" i="1"/>
  <c r="B7" i="1"/>
  <c r="I4" i="1"/>
  <c r="I10" i="1"/>
  <c r="I12" i="1"/>
  <c r="H4" i="1"/>
  <c r="H10" i="1"/>
  <c r="H12" i="1"/>
  <c r="G4" i="1"/>
  <c r="G10" i="1"/>
  <c r="G12" i="1"/>
  <c r="G20" i="1"/>
  <c r="F4" i="1"/>
  <c r="F10" i="1"/>
  <c r="F12" i="1"/>
  <c r="F20" i="1"/>
  <c r="E4" i="1"/>
  <c r="E10" i="1"/>
  <c r="E12" i="1"/>
  <c r="E20" i="1"/>
  <c r="D4" i="1"/>
  <c r="D10" i="1"/>
  <c r="D12" i="1"/>
  <c r="D20" i="1"/>
  <c r="C4" i="1"/>
  <c r="C10" i="1"/>
  <c r="C12" i="1"/>
  <c r="C20" i="1"/>
  <c r="B9" i="4"/>
  <c r="B8" i="4"/>
  <c r="I9" i="4"/>
  <c r="G8" i="4"/>
  <c r="F11" i="4"/>
  <c r="F14" i="4" s="1"/>
  <c r="F49" i="4" s="1"/>
  <c r="F54" i="4" s="1"/>
  <c r="H19" i="4"/>
  <c r="F19" i="4"/>
  <c r="E18" i="4"/>
  <c r="E19" i="4"/>
  <c r="B24" i="4"/>
  <c r="F24" i="4"/>
  <c r="E24" i="4"/>
  <c r="D24" i="4"/>
  <c r="D39" i="4"/>
  <c r="C39" i="4"/>
  <c r="G60" i="4"/>
  <c r="E60" i="4"/>
  <c r="E64" i="4"/>
  <c r="D60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/>
  <c r="D24" i="3"/>
  <c r="D26" i="3"/>
  <c r="E24" i="3"/>
  <c r="E26" i="3"/>
  <c r="F24" i="3"/>
  <c r="F26" i="3"/>
  <c r="G24" i="3"/>
  <c r="G26" i="3"/>
  <c r="H24" i="3"/>
  <c r="H26" i="3"/>
  <c r="I24" i="3"/>
  <c r="I26" i="3"/>
  <c r="J23" i="3"/>
  <c r="C28" i="3"/>
  <c r="C30" i="3"/>
  <c r="D28" i="3"/>
  <c r="D30" i="3"/>
  <c r="E28" i="3"/>
  <c r="E30" i="3"/>
  <c r="F28" i="3"/>
  <c r="F30" i="3"/>
  <c r="G28" i="3"/>
  <c r="G30" i="3"/>
  <c r="H28" i="3"/>
  <c r="H30" i="3"/>
  <c r="I28" i="3"/>
  <c r="I30" i="3"/>
  <c r="J27" i="3"/>
  <c r="K27" i="3"/>
  <c r="L27" i="3"/>
  <c r="M27" i="3"/>
  <c r="N27" i="3"/>
  <c r="C32" i="3"/>
  <c r="C34" i="3"/>
  <c r="D32" i="3"/>
  <c r="D34" i="3"/>
  <c r="E32" i="3"/>
  <c r="E34" i="3"/>
  <c r="F32" i="3"/>
  <c r="F34" i="3"/>
  <c r="G32" i="3"/>
  <c r="G34" i="3"/>
  <c r="H32" i="3"/>
  <c r="H34" i="3"/>
  <c r="I32" i="3"/>
  <c r="I34" i="3"/>
  <c r="J31" i="3"/>
  <c r="K31" i="3"/>
  <c r="L31" i="3"/>
  <c r="M31" i="3"/>
  <c r="N31" i="3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/>
  <c r="K37" i="3"/>
  <c r="L37" i="3"/>
  <c r="M37" i="3"/>
  <c r="N37" i="3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/>
  <c r="K47" i="3"/>
  <c r="L47" i="3"/>
  <c r="M47" i="3"/>
  <c r="N47" i="3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/>
  <c r="K50" i="3"/>
  <c r="L50" i="3"/>
  <c r="M50" i="3"/>
  <c r="N50" i="3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/>
  <c r="I67" i="3"/>
  <c r="C71" i="3"/>
  <c r="D71" i="3"/>
  <c r="E71" i="3"/>
  <c r="F71" i="3"/>
  <c r="G71" i="3"/>
  <c r="H71" i="3"/>
  <c r="I71" i="3"/>
  <c r="C73" i="3"/>
  <c r="C75" i="3"/>
  <c r="D73" i="3"/>
  <c r="D75" i="3"/>
  <c r="E73" i="3"/>
  <c r="E75" i="3"/>
  <c r="F73" i="3"/>
  <c r="F75" i="3"/>
  <c r="G73" i="3"/>
  <c r="G75" i="3"/>
  <c r="H73" i="3"/>
  <c r="H75" i="3"/>
  <c r="I73" i="3"/>
  <c r="I75" i="3"/>
  <c r="J72" i="3"/>
  <c r="C77" i="3"/>
  <c r="C79" i="3"/>
  <c r="D77" i="3"/>
  <c r="D79" i="3"/>
  <c r="E77" i="3"/>
  <c r="E79" i="3"/>
  <c r="F77" i="3"/>
  <c r="F79" i="3"/>
  <c r="G77" i="3"/>
  <c r="G79" i="3"/>
  <c r="H77" i="3"/>
  <c r="H79" i="3"/>
  <c r="I77" i="3"/>
  <c r="I79" i="3"/>
  <c r="J76" i="3"/>
  <c r="K76" i="3"/>
  <c r="L76" i="3"/>
  <c r="M76" i="3"/>
  <c r="N76" i="3"/>
  <c r="C81" i="3"/>
  <c r="C83" i="3"/>
  <c r="D81" i="3"/>
  <c r="D83" i="3"/>
  <c r="E81" i="3"/>
  <c r="E83" i="3"/>
  <c r="F81" i="3"/>
  <c r="F83" i="3"/>
  <c r="G81" i="3"/>
  <c r="G83" i="3"/>
  <c r="H81" i="3"/>
  <c r="H83" i="3"/>
  <c r="I81" i="3"/>
  <c r="I83" i="3"/>
  <c r="J80" i="3"/>
  <c r="K80" i="3"/>
  <c r="L80" i="3"/>
  <c r="M80" i="3"/>
  <c r="N80" i="3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/>
  <c r="K86" i="3"/>
  <c r="L86" i="3"/>
  <c r="M86" i="3"/>
  <c r="N86" i="3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/>
  <c r="K96" i="3"/>
  <c r="L96" i="3"/>
  <c r="M96" i="3"/>
  <c r="N96" i="3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/>
  <c r="K99" i="3"/>
  <c r="L99" i="3"/>
  <c r="M99" i="3"/>
  <c r="N99" i="3"/>
  <c r="I98" i="3"/>
  <c r="C102" i="3"/>
  <c r="D102" i="3"/>
  <c r="E102" i="3"/>
  <c r="F102" i="3"/>
  <c r="G102" i="3"/>
  <c r="H102" i="3"/>
  <c r="I102" i="3"/>
  <c r="C104" i="3"/>
  <c r="C106" i="3"/>
  <c r="D104" i="3"/>
  <c r="D106" i="3"/>
  <c r="E104" i="3"/>
  <c r="E106" i="3"/>
  <c r="F104" i="3"/>
  <c r="F106" i="3"/>
  <c r="G104" i="3"/>
  <c r="G106" i="3"/>
  <c r="H104" i="3"/>
  <c r="H106" i="3"/>
  <c r="I104" i="3"/>
  <c r="I106" i="3"/>
  <c r="J103" i="3"/>
  <c r="C108" i="3"/>
  <c r="C110" i="3"/>
  <c r="D108" i="3"/>
  <c r="D110" i="3"/>
  <c r="E108" i="3"/>
  <c r="E110" i="3"/>
  <c r="F108" i="3"/>
  <c r="F110" i="3"/>
  <c r="G108" i="3"/>
  <c r="G110" i="3"/>
  <c r="H108" i="3"/>
  <c r="H110" i="3"/>
  <c r="I108" i="3"/>
  <c r="I110" i="3"/>
  <c r="J107" i="3"/>
  <c r="K107" i="3"/>
  <c r="L107" i="3"/>
  <c r="M107" i="3"/>
  <c r="N107" i="3"/>
  <c r="C112" i="3"/>
  <c r="C114" i="3"/>
  <c r="D112" i="3"/>
  <c r="D114" i="3"/>
  <c r="E112" i="3"/>
  <c r="E114" i="3"/>
  <c r="F112" i="3"/>
  <c r="F114" i="3"/>
  <c r="G112" i="3"/>
  <c r="G114" i="3"/>
  <c r="H112" i="3"/>
  <c r="H114" i="3"/>
  <c r="I112" i="3"/>
  <c r="I114" i="3"/>
  <c r="J111" i="3"/>
  <c r="K111" i="3"/>
  <c r="L111" i="3"/>
  <c r="M111" i="3"/>
  <c r="N111" i="3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/>
  <c r="K117" i="3"/>
  <c r="L117" i="3"/>
  <c r="M117" i="3"/>
  <c r="N117" i="3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/>
  <c r="K127" i="3"/>
  <c r="L127" i="3"/>
  <c r="M127" i="3"/>
  <c r="N127" i="3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/>
  <c r="K130" i="3"/>
  <c r="L130" i="3"/>
  <c r="M130" i="3"/>
  <c r="N130" i="3"/>
  <c r="I129" i="3"/>
  <c r="C133" i="3"/>
  <c r="D133" i="3"/>
  <c r="E133" i="3"/>
  <c r="F133" i="3"/>
  <c r="G133" i="3"/>
  <c r="H133" i="3"/>
  <c r="I133" i="3"/>
  <c r="C135" i="3"/>
  <c r="C137" i="3"/>
  <c r="D135" i="3"/>
  <c r="D137" i="3"/>
  <c r="E135" i="3"/>
  <c r="E137" i="3"/>
  <c r="F135" i="3"/>
  <c r="F137" i="3"/>
  <c r="G135" i="3"/>
  <c r="G137" i="3"/>
  <c r="H135" i="3"/>
  <c r="H137" i="3"/>
  <c r="I135" i="3"/>
  <c r="I137" i="3"/>
  <c r="J134" i="3"/>
  <c r="C139" i="3"/>
  <c r="C141" i="3"/>
  <c r="D139" i="3"/>
  <c r="D141" i="3"/>
  <c r="E139" i="3"/>
  <c r="E141" i="3"/>
  <c r="F139" i="3"/>
  <c r="F141" i="3"/>
  <c r="G139" i="3"/>
  <c r="G141" i="3"/>
  <c r="H139" i="3"/>
  <c r="H141" i="3"/>
  <c r="I139" i="3"/>
  <c r="I141" i="3"/>
  <c r="J138" i="3"/>
  <c r="K138" i="3"/>
  <c r="L138" i="3"/>
  <c r="M138" i="3"/>
  <c r="N138" i="3"/>
  <c r="C143" i="3"/>
  <c r="C145" i="3"/>
  <c r="D143" i="3"/>
  <c r="D145" i="3"/>
  <c r="E143" i="3"/>
  <c r="E145" i="3"/>
  <c r="F143" i="3"/>
  <c r="F145" i="3"/>
  <c r="G143" i="3"/>
  <c r="G145" i="3"/>
  <c r="H143" i="3"/>
  <c r="H145" i="3"/>
  <c r="I143" i="3"/>
  <c r="I145" i="3"/>
  <c r="J142" i="3"/>
  <c r="K142" i="3"/>
  <c r="L142" i="3"/>
  <c r="M142" i="3"/>
  <c r="N142" i="3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/>
  <c r="K148" i="3"/>
  <c r="L148" i="3"/>
  <c r="M148" i="3"/>
  <c r="N148" i="3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/>
  <c r="K158" i="3"/>
  <c r="L158" i="3"/>
  <c r="M158" i="3"/>
  <c r="N158" i="3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/>
  <c r="K161" i="3"/>
  <c r="L161" i="3"/>
  <c r="M161" i="3"/>
  <c r="N161" i="3"/>
  <c r="I160" i="3"/>
  <c r="C164" i="3"/>
  <c r="C166" i="3"/>
  <c r="C168" i="3"/>
  <c r="C170" i="3"/>
  <c r="C172" i="3"/>
  <c r="C174" i="3"/>
  <c r="C176" i="3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/>
  <c r="C201" i="3"/>
  <c r="C203" i="3"/>
  <c r="C205" i="3"/>
  <c r="C207" i="3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/>
  <c r="C232" i="3"/>
  <c r="C234" i="3"/>
  <c r="C236" i="3"/>
  <c r="C238" i="3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/>
  <c r="C263" i="3"/>
  <c r="C265" i="3"/>
  <c r="C267" i="3"/>
  <c r="C269" i="3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/>
  <c r="D290" i="3"/>
  <c r="D292" i="3"/>
  <c r="E290" i="3"/>
  <c r="E292" i="3"/>
  <c r="F290" i="3"/>
  <c r="F292" i="3"/>
  <c r="G290" i="3"/>
  <c r="G292" i="3"/>
  <c r="H290" i="3"/>
  <c r="H292" i="3"/>
  <c r="I290" i="3"/>
  <c r="I292" i="3"/>
  <c r="J289" i="3"/>
  <c r="C294" i="3"/>
  <c r="C296" i="3"/>
  <c r="D294" i="3"/>
  <c r="D296" i="3"/>
  <c r="E294" i="3"/>
  <c r="E296" i="3"/>
  <c r="F294" i="3"/>
  <c r="F296" i="3"/>
  <c r="G294" i="3"/>
  <c r="G296" i="3"/>
  <c r="H294" i="3"/>
  <c r="H296" i="3"/>
  <c r="I294" i="3"/>
  <c r="I296" i="3"/>
  <c r="J293" i="3"/>
  <c r="K293" i="3"/>
  <c r="L293" i="3"/>
  <c r="M293" i="3"/>
  <c r="N293" i="3"/>
  <c r="C298" i="3"/>
  <c r="C300" i="3"/>
  <c r="D298" i="3"/>
  <c r="D300" i="3"/>
  <c r="E298" i="3"/>
  <c r="E300" i="3"/>
  <c r="F298" i="3"/>
  <c r="F300" i="3"/>
  <c r="G298" i="3"/>
  <c r="G300" i="3"/>
  <c r="H298" i="3"/>
  <c r="H300" i="3"/>
  <c r="I298" i="3"/>
  <c r="I300" i="3"/>
  <c r="J297" i="3"/>
  <c r="K297" i="3"/>
  <c r="L297" i="3"/>
  <c r="M297" i="3"/>
  <c r="N297" i="3"/>
  <c r="C302" i="3"/>
  <c r="C304" i="3"/>
  <c r="D302" i="3"/>
  <c r="D304" i="3"/>
  <c r="E302" i="3"/>
  <c r="E304" i="3"/>
  <c r="F302" i="3"/>
  <c r="F304" i="3"/>
  <c r="G302" i="3"/>
  <c r="G304" i="3"/>
  <c r="H302" i="3"/>
  <c r="H304" i="3"/>
  <c r="I302" i="3"/>
  <c r="I304" i="3"/>
  <c r="J301" i="3"/>
  <c r="K301" i="3"/>
  <c r="L301" i="3"/>
  <c r="M301" i="3"/>
  <c r="N301" i="3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/>
  <c r="K307" i="3"/>
  <c r="L307" i="3"/>
  <c r="M307" i="3"/>
  <c r="N307" i="3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/>
  <c r="K317" i="3"/>
  <c r="L317" i="3"/>
  <c r="M317" i="3"/>
  <c r="N317" i="3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/>
  <c r="K320" i="3"/>
  <c r="L320" i="3"/>
  <c r="M320" i="3"/>
  <c r="N320" i="3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/>
  <c r="K326" i="3"/>
  <c r="L326" i="3"/>
  <c r="M326" i="3"/>
  <c r="N326" i="3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/>
  <c r="K329" i="3"/>
  <c r="L329" i="3"/>
  <c r="M329" i="3"/>
  <c r="N329" i="3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/>
  <c r="K332" i="3"/>
  <c r="L332" i="3"/>
  <c r="M332" i="3"/>
  <c r="N332" i="3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/>
  <c r="K335" i="3"/>
  <c r="L335" i="3"/>
  <c r="M335" i="3"/>
  <c r="N335" i="3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/>
  <c r="K338" i="3"/>
  <c r="L338" i="3"/>
  <c r="M338" i="3"/>
  <c r="N338" i="3"/>
  <c r="I337" i="3"/>
  <c r="H64" i="1"/>
  <c r="H76" i="1"/>
  <c r="H94" i="1"/>
  <c r="H96" i="1"/>
  <c r="H20" i="1"/>
  <c r="I64" i="1"/>
  <c r="I76" i="1"/>
  <c r="I94" i="1"/>
  <c r="I20" i="1"/>
  <c r="B60" i="1"/>
  <c r="C60" i="1"/>
  <c r="D60" i="1"/>
  <c r="E60" i="1"/>
  <c r="F60" i="1"/>
  <c r="G60" i="1"/>
  <c r="H60" i="1"/>
  <c r="I60" i="1"/>
  <c r="B211" i="1"/>
  <c r="B140" i="1"/>
  <c r="B147" i="1"/>
  <c r="C211" i="1"/>
  <c r="C140" i="1"/>
  <c r="C147" i="1"/>
  <c r="D211" i="1"/>
  <c r="D140" i="1"/>
  <c r="D147" i="1"/>
  <c r="E211" i="1"/>
  <c r="E140" i="1"/>
  <c r="E147" i="1"/>
  <c r="G211" i="1"/>
  <c r="F211" i="1"/>
  <c r="F140" i="1"/>
  <c r="F147" i="1"/>
  <c r="H211" i="1"/>
  <c r="H140" i="1"/>
  <c r="H147" i="1"/>
  <c r="D215" i="1"/>
  <c r="E215" i="1"/>
  <c r="F215" i="1"/>
  <c r="G215" i="1"/>
  <c r="G140" i="1"/>
  <c r="G147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/>
  <c r="B193" i="1"/>
  <c r="C191" i="1"/>
  <c r="C192" i="1"/>
  <c r="C193" i="1"/>
  <c r="D191" i="1"/>
  <c r="D192" i="1"/>
  <c r="D193" i="1"/>
  <c r="E191" i="1"/>
  <c r="E192" i="1"/>
  <c r="E193" i="1"/>
  <c r="F191" i="1"/>
  <c r="F192" i="1"/>
  <c r="F193" i="1"/>
  <c r="G191" i="1"/>
  <c r="G192" i="1"/>
  <c r="G193" i="1"/>
  <c r="H191" i="1"/>
  <c r="H192" i="1"/>
  <c r="H193" i="1"/>
  <c r="I191" i="1"/>
  <c r="I192" i="1"/>
  <c r="I193" i="1"/>
  <c r="J336" i="3"/>
  <c r="J337" i="3"/>
  <c r="J333" i="3"/>
  <c r="J334" i="3"/>
  <c r="J330" i="3"/>
  <c r="J331" i="3"/>
  <c r="J327" i="3"/>
  <c r="J328" i="3"/>
  <c r="J324" i="3"/>
  <c r="J325" i="3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/>
  <c r="M68" i="3"/>
  <c r="N68" i="3"/>
  <c r="J66" i="3"/>
  <c r="J67" i="3"/>
  <c r="K65" i="3"/>
  <c r="J63" i="3"/>
  <c r="J64" i="3"/>
  <c r="K62" i="3"/>
  <c r="J60" i="3"/>
  <c r="J61" i="3"/>
  <c r="K59" i="3"/>
  <c r="J57" i="3"/>
  <c r="J58" i="3"/>
  <c r="K56" i="3"/>
  <c r="L56" i="3"/>
  <c r="M56" i="3"/>
  <c r="N56" i="3"/>
  <c r="J54" i="3"/>
  <c r="J55" i="3"/>
  <c r="K66" i="3"/>
  <c r="K67" i="3"/>
  <c r="K54" i="3"/>
  <c r="K55" i="3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/>
  <c r="I97" i="1"/>
  <c r="J48" i="3"/>
  <c r="J45" i="3"/>
  <c r="J35" i="3"/>
  <c r="J22" i="3"/>
  <c r="J3" i="3"/>
  <c r="L23" i="3"/>
  <c r="K21" i="3"/>
  <c r="L41" i="3"/>
  <c r="L66" i="3"/>
  <c r="L67" i="3"/>
  <c r="L54" i="3"/>
  <c r="L55" i="3"/>
  <c r="L53" i="3"/>
  <c r="M52" i="3"/>
  <c r="L59" i="3"/>
  <c r="K57" i="3"/>
  <c r="K58" i="3"/>
  <c r="L62" i="3"/>
  <c r="K60" i="3"/>
  <c r="K61" i="3"/>
  <c r="L65" i="3"/>
  <c r="K63" i="3"/>
  <c r="K64" i="3"/>
  <c r="J97" i="3"/>
  <c r="J94" i="3"/>
  <c r="J95" i="3"/>
  <c r="J84" i="3"/>
  <c r="J71" i="3"/>
  <c r="L72" i="3"/>
  <c r="K70" i="3"/>
  <c r="L90" i="3"/>
  <c r="J128" i="3"/>
  <c r="J125" i="3"/>
  <c r="J126" i="3"/>
  <c r="J115" i="3"/>
  <c r="J102" i="3"/>
  <c r="L103" i="3"/>
  <c r="K101" i="3"/>
  <c r="L121" i="3"/>
  <c r="J159" i="3"/>
  <c r="J156" i="3"/>
  <c r="J157" i="3"/>
  <c r="J146" i="3"/>
  <c r="J133" i="3"/>
  <c r="L134" i="3"/>
  <c r="K132" i="3"/>
  <c r="L152" i="3"/>
  <c r="J318" i="3"/>
  <c r="J315" i="3"/>
  <c r="J316" i="3"/>
  <c r="J305" i="3"/>
  <c r="J288" i="3"/>
  <c r="L289" i="3"/>
  <c r="K287" i="3"/>
  <c r="L311" i="3"/>
  <c r="K336" i="3"/>
  <c r="K337" i="3"/>
  <c r="K333" i="3"/>
  <c r="K334" i="3"/>
  <c r="K330" i="3"/>
  <c r="K331" i="3"/>
  <c r="K327" i="3"/>
  <c r="K328" i="3"/>
  <c r="K324" i="3"/>
  <c r="K325" i="3"/>
  <c r="K323" i="3"/>
  <c r="L322" i="3"/>
  <c r="L336" i="3"/>
  <c r="L337" i="3"/>
  <c r="L333" i="3"/>
  <c r="L334" i="3"/>
  <c r="L330" i="3"/>
  <c r="L331" i="3"/>
  <c r="L327" i="3"/>
  <c r="L328" i="3"/>
  <c r="L324" i="3"/>
  <c r="L325" i="3"/>
  <c r="L323" i="3"/>
  <c r="M322" i="3"/>
  <c r="M311" i="3"/>
  <c r="K318" i="3"/>
  <c r="K315" i="3"/>
  <c r="K316" i="3"/>
  <c r="K305" i="3"/>
  <c r="K288" i="3"/>
  <c r="M289" i="3"/>
  <c r="L287" i="3"/>
  <c r="J306" i="3"/>
  <c r="J319" i="3"/>
  <c r="J308" i="3"/>
  <c r="M152" i="3"/>
  <c r="K159" i="3"/>
  <c r="K156" i="3"/>
  <c r="K157" i="3"/>
  <c r="K146" i="3"/>
  <c r="K133" i="3"/>
  <c r="M134" i="3"/>
  <c r="L132" i="3"/>
  <c r="J147" i="3"/>
  <c r="J160" i="3"/>
  <c r="J149" i="3"/>
  <c r="M121" i="3"/>
  <c r="K128" i="3"/>
  <c r="K125" i="3"/>
  <c r="K126" i="3"/>
  <c r="K115" i="3"/>
  <c r="K102" i="3"/>
  <c r="M103" i="3"/>
  <c r="L101" i="3"/>
  <c r="J116" i="3"/>
  <c r="J129" i="3"/>
  <c r="J118" i="3"/>
  <c r="M90" i="3"/>
  <c r="K97" i="3"/>
  <c r="K94" i="3"/>
  <c r="K95" i="3"/>
  <c r="K84" i="3"/>
  <c r="K71" i="3"/>
  <c r="M72" i="3"/>
  <c r="L70" i="3"/>
  <c r="J85" i="3"/>
  <c r="J98" i="3"/>
  <c r="J87" i="3"/>
  <c r="M65" i="3"/>
  <c r="L63" i="3"/>
  <c r="L64" i="3"/>
  <c r="M62" i="3"/>
  <c r="L60" i="3"/>
  <c r="L61" i="3"/>
  <c r="M59" i="3"/>
  <c r="L57" i="3"/>
  <c r="L58" i="3"/>
  <c r="M66" i="3"/>
  <c r="M67" i="3"/>
  <c r="M54" i="3"/>
  <c r="M55" i="3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/>
  <c r="M21" i="3"/>
  <c r="K4" i="3"/>
  <c r="K19" i="3"/>
  <c r="K36" i="3"/>
  <c r="K5" i="3"/>
  <c r="K46" i="3"/>
  <c r="K14" i="3"/>
  <c r="K49" i="3"/>
  <c r="K38" i="3"/>
  <c r="N41" i="3"/>
  <c r="N66" i="3"/>
  <c r="N67" i="3"/>
  <c r="N54" i="3"/>
  <c r="N55" i="3"/>
  <c r="N53" i="3"/>
  <c r="N59" i="3"/>
  <c r="N57" i="3"/>
  <c r="M57" i="3"/>
  <c r="M58" i="3"/>
  <c r="N62" i="3"/>
  <c r="N60" i="3"/>
  <c r="M60" i="3"/>
  <c r="M61" i="3"/>
  <c r="N65" i="3"/>
  <c r="N63" i="3"/>
  <c r="M63" i="3"/>
  <c r="M64" i="3"/>
  <c r="J89" i="3"/>
  <c r="J88" i="3"/>
  <c r="J91" i="3"/>
  <c r="L97" i="3"/>
  <c r="L94" i="3"/>
  <c r="L95" i="3"/>
  <c r="L84" i="3"/>
  <c r="L71" i="3"/>
  <c r="N72" i="3"/>
  <c r="N70" i="3"/>
  <c r="M70" i="3"/>
  <c r="K85" i="3"/>
  <c r="K98" i="3"/>
  <c r="K87" i="3"/>
  <c r="N90" i="3"/>
  <c r="J120" i="3"/>
  <c r="J119" i="3"/>
  <c r="J122" i="3"/>
  <c r="L128" i="3"/>
  <c r="L125" i="3"/>
  <c r="L126" i="3"/>
  <c r="L115" i="3"/>
  <c r="L102" i="3"/>
  <c r="N103" i="3"/>
  <c r="N101" i="3"/>
  <c r="M101" i="3"/>
  <c r="K116" i="3"/>
  <c r="K129" i="3"/>
  <c r="K118" i="3"/>
  <c r="N121" i="3"/>
  <c r="J151" i="3"/>
  <c r="J150" i="3"/>
  <c r="J153" i="3"/>
  <c r="L159" i="3"/>
  <c r="L156" i="3"/>
  <c r="L157" i="3"/>
  <c r="L146" i="3"/>
  <c r="L133" i="3"/>
  <c r="N134" i="3"/>
  <c r="N132" i="3"/>
  <c r="M132" i="3"/>
  <c r="K147" i="3"/>
  <c r="K160" i="3"/>
  <c r="K149" i="3"/>
  <c r="N152" i="3"/>
  <c r="J310" i="3"/>
  <c r="J309" i="3"/>
  <c r="J312" i="3"/>
  <c r="L318" i="3"/>
  <c r="L315" i="3"/>
  <c r="L316" i="3"/>
  <c r="L305" i="3"/>
  <c r="L288" i="3"/>
  <c r="N289" i="3"/>
  <c r="N287" i="3"/>
  <c r="M287" i="3"/>
  <c r="K306" i="3"/>
  <c r="K319" i="3"/>
  <c r="K308" i="3"/>
  <c r="N311" i="3"/>
  <c r="M336" i="3"/>
  <c r="M337" i="3"/>
  <c r="M333" i="3"/>
  <c r="M334" i="3"/>
  <c r="M330" i="3"/>
  <c r="M331" i="3"/>
  <c r="M327" i="3"/>
  <c r="M328" i="3"/>
  <c r="M324" i="3"/>
  <c r="M325" i="3"/>
  <c r="M323" i="3"/>
  <c r="N322" i="3"/>
  <c r="N336" i="3"/>
  <c r="N337" i="3"/>
  <c r="N333" i="3"/>
  <c r="N334" i="3"/>
  <c r="N330" i="3"/>
  <c r="N331" i="3"/>
  <c r="N327" i="3"/>
  <c r="N328" i="3"/>
  <c r="N324" i="3"/>
  <c r="N325" i="3"/>
  <c r="N323" i="3"/>
  <c r="K310" i="3"/>
  <c r="K309" i="3"/>
  <c r="K312" i="3"/>
  <c r="M318" i="3"/>
  <c r="M315" i="3"/>
  <c r="M316" i="3"/>
  <c r="M305" i="3"/>
  <c r="M288" i="3"/>
  <c r="N318" i="3"/>
  <c r="N315" i="3"/>
  <c r="N316" i="3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/>
  <c r="M146" i="3"/>
  <c r="M133" i="3"/>
  <c r="N159" i="3"/>
  <c r="N156" i="3"/>
  <c r="N157" i="3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/>
  <c r="M115" i="3"/>
  <c r="M102" i="3"/>
  <c r="N128" i="3"/>
  <c r="N125" i="3"/>
  <c r="N126" i="3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/>
  <c r="M84" i="3"/>
  <c r="M71" i="3"/>
  <c r="N97" i="3"/>
  <c r="N94" i="3"/>
  <c r="N95" i="3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/>
  <c r="M12" i="3"/>
  <c r="N13" i="3"/>
  <c r="N12" i="3"/>
  <c r="J1" i="4"/>
  <c r="K1" i="4" s="1"/>
  <c r="L1" i="4" s="1"/>
  <c r="M1" i="4" s="1"/>
  <c r="N1" i="4" s="1"/>
  <c r="H1" i="4"/>
  <c r="G1" i="4"/>
  <c r="F1" i="4"/>
  <c r="E1" i="4" s="1"/>
  <c r="D1" i="4" s="1"/>
  <c r="C1" i="4" s="1"/>
  <c r="B1" i="4" s="1"/>
  <c r="J1" i="3"/>
  <c r="K1" i="3"/>
  <c r="L1" i="3"/>
  <c r="M1" i="3"/>
  <c r="N1" i="3"/>
  <c r="H1" i="3"/>
  <c r="G1" i="3"/>
  <c r="F1" i="3"/>
  <c r="E1" i="3"/>
  <c r="D1" i="3"/>
  <c r="C1" i="3"/>
  <c r="B1" i="3"/>
  <c r="H1" i="1"/>
  <c r="G1" i="1"/>
  <c r="F1" i="1"/>
  <c r="E1" i="1"/>
  <c r="D1" i="1"/>
  <c r="C1" i="1"/>
  <c r="B1" i="1"/>
  <c r="F13" i="4" l="1"/>
  <c r="F9" i="4"/>
  <c r="H4" i="4"/>
  <c r="H11" i="4"/>
  <c r="G18" i="4"/>
  <c r="E31" i="4"/>
  <c r="F43" i="4"/>
  <c r="B60" i="4"/>
  <c r="C19" i="4"/>
  <c r="G9" i="4"/>
  <c r="E14" i="4"/>
  <c r="E49" i="4" s="1"/>
  <c r="E54" i="4" s="1"/>
  <c r="G43" i="4"/>
  <c r="C31" i="4"/>
  <c r="E4" i="4"/>
  <c r="B11" i="4"/>
  <c r="B14" i="4" s="1"/>
  <c r="B49" i="4" s="1"/>
  <c r="B54" i="4" s="1"/>
  <c r="B31" i="4"/>
  <c r="I24" i="4"/>
  <c r="F64" i="4"/>
  <c r="D4" i="4"/>
  <c r="G11" i="4"/>
  <c r="G13" i="4" s="1"/>
  <c r="D43" i="4"/>
  <c r="I64" i="4"/>
  <c r="N70" i="4"/>
  <c r="M70" i="4"/>
  <c r="F18" i="4"/>
  <c r="C4" i="4"/>
  <c r="L70" i="4"/>
  <c r="I31" i="4"/>
  <c r="D9" i="4"/>
  <c r="B39" i="4"/>
  <c r="B43" i="4" s="1"/>
  <c r="K70" i="4"/>
  <c r="C11" i="4"/>
  <c r="C14" i="4" s="1"/>
  <c r="C49" i="4" s="1"/>
  <c r="C54" i="4" s="1"/>
  <c r="B18" i="4"/>
  <c r="E43" i="4"/>
  <c r="J70" i="4"/>
  <c r="I8" i="4"/>
  <c r="F31" i="4"/>
  <c r="C43" i="4"/>
  <c r="H43" i="4"/>
  <c r="I39" i="4"/>
  <c r="D64" i="4"/>
  <c r="B55" i="4"/>
  <c r="B53" i="4"/>
  <c r="I43" i="4"/>
  <c r="G14" i="4"/>
  <c r="G49" i="4" s="1"/>
  <c r="G54" i="4" s="1"/>
  <c r="B13" i="4"/>
  <c r="H14" i="4"/>
  <c r="H49" i="4" s="1"/>
  <c r="H54" i="4" s="1"/>
  <c r="H13" i="4"/>
  <c r="F55" i="4"/>
  <c r="F53" i="4"/>
  <c r="E53" i="4"/>
  <c r="E55" i="4"/>
  <c r="E13" i="4"/>
  <c r="E8" i="4"/>
  <c r="F4" i="4"/>
  <c r="G31" i="4"/>
  <c r="F60" i="4"/>
  <c r="H24" i="4"/>
  <c r="E9" i="4"/>
  <c r="C8" i="4"/>
  <c r="H60" i="4"/>
  <c r="H18" i="4"/>
  <c r="I11" i="4"/>
  <c r="D11" i="4"/>
  <c r="D14" i="4" s="1"/>
  <c r="D49" i="4" s="1"/>
  <c r="D54" i="4" s="1"/>
  <c r="C9" i="4"/>
  <c r="H9" i="4"/>
  <c r="I4" i="4"/>
  <c r="D31" i="4"/>
  <c r="C60" i="4"/>
  <c r="D8" i="4"/>
  <c r="C53" i="4" l="1"/>
  <c r="C13" i="4"/>
  <c r="C55" i="4"/>
  <c r="D13" i="4"/>
  <c r="F66" i="4"/>
  <c r="F68" i="4" s="1"/>
  <c r="F70" i="4" s="1"/>
  <c r="H55" i="4"/>
  <c r="H53" i="4"/>
  <c r="C66" i="4"/>
  <c r="C68" i="4" s="1"/>
  <c r="C70" i="4" s="1"/>
  <c r="D55" i="4"/>
  <c r="D53" i="4"/>
  <c r="I13" i="4"/>
  <c r="I14" i="4"/>
  <c r="I49" i="4" s="1"/>
  <c r="I54" i="4" s="1"/>
  <c r="G53" i="4"/>
  <c r="G55" i="4"/>
  <c r="E66" i="4"/>
  <c r="E68" i="4" s="1"/>
  <c r="E70" i="4" s="1"/>
  <c r="B66" i="4"/>
  <c r="B68" i="4" s="1"/>
  <c r="B70" i="4" s="1"/>
  <c r="G66" i="4" l="1"/>
  <c r="G68" i="4" s="1"/>
  <c r="G70" i="4" s="1"/>
  <c r="I55" i="4"/>
  <c r="I53" i="4"/>
  <c r="D66" i="4"/>
  <c r="D68" i="4" s="1"/>
  <c r="D70" i="4" s="1"/>
  <c r="H66" i="4"/>
  <c r="H68" i="4" s="1"/>
  <c r="H70" i="4" s="1"/>
  <c r="I66" i="4" l="1"/>
  <c r="I68" i="4" s="1"/>
  <c r="I70" i="4" l="1"/>
  <c r="I69" i="4"/>
  <c r="B2" i="1"/>
  <c r="B20" i="1"/>
  <c r="B12" i="1"/>
  <c r="B2" i="1" a="1"/>
  <c r="B4" i="1"/>
  <c r="B10" i="1"/>
  <c r="B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<sst xmlns="http://schemas.openxmlformats.org/spreadsheetml/2006/main" count="681" uniqueCount="219">
  <si>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</si>
  <si>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</si>
  <si>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</si>
  <si>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</si>
  <si>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</si>
  <si>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</si>
  <si>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</si>
  <si>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</si>
  <si>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</si>
  <si>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</si>
  <si>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</si>
  <si>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</si>
  <si>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</si>
  <si>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</si>
  <si>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</si>
  <si>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</si>
  <si>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</si>
  <si>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</si>
  <si>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</si>
  <si>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</si>
  <si>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</si>
  <si>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</si>
  <si>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</si>
  <si>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</si>
  <si>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</si>
  <si>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</si>
  <si>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</si>
  <si>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</si>
  <si>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</si>
  <si>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</si>
  <si>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</si>
  <si>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</si>
  <si>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</si>
  <si>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</si>
  <si>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</si>
  <si>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</si>
  <si>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</si>
  <si>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</si>
  <si>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</si>
  <si>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</si>
  <si>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</si>
  <si>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</si>
  <si>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</si>
  <si>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</si>
  <si>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</si>
  <si>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</si>
  <si>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</si>
  <si>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</si>
  <si>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</si>
  <si>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</si>
  <si>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</si>
  <si>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</si>
  <si>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</si>
  <si>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</si>
  <si>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</si>
  <si>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</si>
  <si>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</si>
  <si>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</si>
  <si>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</si>
  <si>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</si>
  <si>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</si>
  <si>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</si>
  <si>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</si>
  <si>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</si>
  <si>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</si>
  <si>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</si>
  <si>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</si>
  <si>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</si>
  <si>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</si>
  <si>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</si>
  <si>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</si>
  <si>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</si>
  <si>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</si>
  <si>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</si>
  <si>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</si>
  <si>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</si>
  <si>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</si>
  <si>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</si>
  <si>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</si>
  <si>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</si>
  <si>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</si>
  <si>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</si>
  <si>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</si>
  <si>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</si>
  <si>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</si>
  <si>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</si>
  <si>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</si>
  <si>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</si>
  <si>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</si>
  <si>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</si>
  <si>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</si>
  <si>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</si>
  <si>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</si>
  <si>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</si>
  <si>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</si>
  <si>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</si>
  <si>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</si>
  <si>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</si>
  <si>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</si>
  <si>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</si>
  <si>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</si>
  <si>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</si>
  <si>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</si>
  <si>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</si>
  <si>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</si>
  <si>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</si>
  <si>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</si>
  <si>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</si>
  <si>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</si>
  <si>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</si>
  <si>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</si>
  <si>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</si>
  <si>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</si>
  <si>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</si>
  <si>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</si>
  <si>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</si>
  <si>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</si>
  <si>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</si>
  <si>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</si>
  <si>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</si>
  <si>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</si>
  <si>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</si>
  <si>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</si>
  <si>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</si>
  <si>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</si>
  <si>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</si>
  <si>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</si>
  <si>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</si>
  <si>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</si>
  <si>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</si>
  <si>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</si>
  <si>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</si>
  <si>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</si>
  <si>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</si>
  <si>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</si>
  <si>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</si>
  <si>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</si>
  <si>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</si>
  <si>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</si>
  <si>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</si>
  <si>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</si>
  <si>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</si>
  <si>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</si>
  <si>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</si>
  <si>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</si>
  <si>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</si>
  <si>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</si>
  <si>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</si>
  <si>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</si>
  <si>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</si>
  <si>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</si>
  <si>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</si>
  <si>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</si>
  <si>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</si>
  <si>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</si>
  <si>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</si>
  <si>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</si>
  <si>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</si>
  <si>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</si>
  <si>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</si>
  <si>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</si>
  <si>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</si>
  <si>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</si>
  <si>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</si>
  <si>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</si>
  <si>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</si>
  <si>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</si>
  <si>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</si>
  <si>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</si>
  <si>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</si>
  <si>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</si>
  <si>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</si>
  <si>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</si>
  <si>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</si>
  <si>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</si>
  <si>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</si>
  <si>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</si>
  <si>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</si>
  <si>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</si>
  <si>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</si>
  <si>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</si>
  <si>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</si>
  <si>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</si>
  <si>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</si>
  <si>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</si>
  <si>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</si>
  <si>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</si>
  <si>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</si>
  <si>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</si>
  <si>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</si>
  <si>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</si>
  <si>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</si>
  <si>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</si>
  <si>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</si>
  <si>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</si>
  <si>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</si>
  <si>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</si>
  <si>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</si>
  <si>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</si>
  <si>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</si>
  <si>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</si>
  <si>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</si>
  <si>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</si>
  <si>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</si>
  <si>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</si>
  <si>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</si>
  <si>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</si>
  <si>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</si>
  <si>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</si>
  <si>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</si>
  <si>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Link from segmental forecast sheet with - sign</t>
  </si>
  <si>
    <t>add row 52 + 56 + 57 from above</t>
  </si>
  <si>
    <t>Should be linked from previous year ending balance (H68 should be linked for I67) except for year 2015</t>
  </si>
  <si>
    <t>remove row 55 from formula, and add row 56</t>
  </si>
  <si>
    <t>Link with - sign</t>
  </si>
  <si>
    <t>Historical row 76 - (NOPAT + Change in WC+D&amp;A)</t>
  </si>
  <si>
    <t>row 66+67 from above</t>
  </si>
  <si>
    <t>H23-I23, follow the same for all periods</t>
  </si>
  <si>
    <t>Add historicals rows 78 to 80 and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</si>
</sst>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%"/>
    <numFmt numFmtId="169" formatCode="_(* #,##0_);_(* \(#,##0\);_(* \-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1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7" fontId="13" fillId="0" borderId="0" xfId="2" applyNumberFormat="1" applyFont="1" applyAlignment="1">
      <alignment horizontal="right"/>
    </xf>
    <xf numFmtId="167" fontId="15" fillId="8" borderId="0" xfId="2" applyNumberFormat="1" applyFont="1" applyFill="1"/>
    <xf numFmtId="165" fontId="0" fillId="0" borderId="0" xfId="1" applyFont="1"/>
    <xf numFmtId="166" fontId="0" fillId="0" borderId="0" xfId="0" applyNumberFormat="1"/>
    <xf numFmtId="165" fontId="5" fillId="0" borderId="0" xfId="1" applyFont="1" applyBorder="1"/>
    <xf numFmtId="4" fontId="0" fillId="0" borderId="0" xfId="0" applyNumberFormat="1"/>
    <xf numFmtId="164" fontId="0" fillId="0" borderId="0" xfId="0" applyNumberFormat="1"/>
    <xf numFmtId="0" fontId="12" fillId="0" borderId="0" xfId="0" applyFont="1" applyAlignment="1">
      <alignment horizontal="left" indent="2"/>
    </xf>
    <xf numFmtId="167" fontId="11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 applyBorder="1"/>
    <xf numFmtId="167" fontId="11" fillId="0" borderId="0" xfId="2" applyNumberFormat="1" applyFont="1" applyBorder="1"/>
    <xf numFmtId="10" fontId="0" fillId="0" borderId="0" xfId="2" applyNumberFormat="1" applyFont="1"/>
    <xf numFmtId="167" fontId="11" fillId="0" borderId="0" xfId="2" applyNumberFormat="1" applyFont="1" applyFill="1" applyAlignment="1">
      <alignment horizontal="right"/>
    </xf>
    <xf numFmtId="166" fontId="0" fillId="0" borderId="0" xfId="3" applyNumberFormat="1" applyFont="1"/>
    <xf numFmtId="169" fontId="1" fillId="0" borderId="0" xfId="1" applyNumberFormat="1" applyBorder="1" applyProtection="1"/>
    <xf numFmtId="166" fontId="0" fillId="9" borderId="0" xfId="1" applyNumberFormat="1" applyFont="1" applyFill="1"/>
    <xf numFmtId="166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codyn/Downloads/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/Users/syoos/Downloads/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195</v>
      </c>
    </row>
    <row r="3" spans="1:1" x14ac:dyDescent="0.3">
      <c r="A3" s="38" t="s">
        <v>193</v>
      </c>
    </row>
    <row r="4" spans="1:1" x14ac:dyDescent="0.3">
      <c r="A4" s="19" t="s">
        <v>194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60" activePane="bottomLeft" state="frozen"/>
      <selection pane="bottomLeft" activeCell="I78" sqref="I78:I80"/>
    </sheetView>
  </sheetViews>
  <sheetFormatPr defaultRowHeight="14.4" x14ac:dyDescent="0.3"/>
  <cols>
    <col min="1" max="1" width="78.109375" customWidth="1"/>
    <col min="2" max="7" width="9" bestFit="1" customWidth="1"/>
    <col min="8" max="8" width="10.332031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3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3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3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11" t="s">
        <v>203</v>
      </c>
      <c r="B123" s="3">
        <f t="shared" ref="B123" si="22">+SUM(B124:B126)</f>
        <v>5709</v>
      </c>
      <c r="F123" s="8"/>
    </row>
    <row r="124" spans="1:9" x14ac:dyDescent="0.3">
      <c r="A124" s="11" t="s">
        <v>113</v>
      </c>
      <c r="B124">
        <v>3876</v>
      </c>
      <c r="F124" s="8"/>
    </row>
    <row r="125" spans="1:9" x14ac:dyDescent="0.3">
      <c r="A125" s="11" t="s">
        <v>114</v>
      </c>
      <c r="B125">
        <v>1555</v>
      </c>
      <c r="F125" s="8"/>
    </row>
    <row r="126" spans="1:9" x14ac:dyDescent="0.3">
      <c r="A126" s="11" t="s">
        <v>115</v>
      </c>
      <c r="B126">
        <v>278</v>
      </c>
      <c r="F126" s="8"/>
    </row>
    <row r="127" spans="1:9" x14ac:dyDescent="0.3">
      <c r="A127" s="11" t="s">
        <v>204</v>
      </c>
      <c r="B127" s="3">
        <f t="shared" ref="B127" si="23">+SUM(B128:B130)</f>
        <v>1417</v>
      </c>
      <c r="F127" s="8"/>
    </row>
    <row r="128" spans="1:9" x14ac:dyDescent="0.3">
      <c r="A128" s="11" t="s">
        <v>113</v>
      </c>
      <c r="B128">
        <v>827</v>
      </c>
      <c r="F128" s="8"/>
    </row>
    <row r="129" spans="1:9" x14ac:dyDescent="0.3">
      <c r="A129" s="11" t="s">
        <v>114</v>
      </c>
      <c r="B129">
        <v>495</v>
      </c>
      <c r="F129" s="8"/>
    </row>
    <row r="130" spans="1:9" x14ac:dyDescent="0.3">
      <c r="A130" s="11" t="s">
        <v>115</v>
      </c>
      <c r="B130">
        <v>95</v>
      </c>
      <c r="F130" s="8"/>
    </row>
    <row r="131" spans="1:9" x14ac:dyDescent="0.3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3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3">
      <c r="A133" s="11" t="s">
        <v>114</v>
      </c>
      <c r="B133">
        <v>230</v>
      </c>
      <c r="F133" s="8"/>
    </row>
    <row r="134" spans="1:9" x14ac:dyDescent="0.3">
      <c r="A134" s="11" t="s">
        <v>115</v>
      </c>
      <c r="B134">
        <v>73</v>
      </c>
      <c r="F134" s="8"/>
    </row>
    <row r="135" spans="1:9" x14ac:dyDescent="0.3">
      <c r="A135" s="11" t="s">
        <v>206</v>
      </c>
      <c r="B135" s="3">
        <f t="shared" ref="B135" si="25">+SUM(B136:B138)</f>
        <v>3898</v>
      </c>
      <c r="F135" s="8"/>
    </row>
    <row r="136" spans="1:9" x14ac:dyDescent="0.3">
      <c r="A136" s="11" t="s">
        <v>113</v>
      </c>
      <c r="B136">
        <v>2641</v>
      </c>
      <c r="F136" s="8"/>
    </row>
    <row r="137" spans="1:9" x14ac:dyDescent="0.3">
      <c r="A137" s="11" t="s">
        <v>114</v>
      </c>
      <c r="B137">
        <v>1021</v>
      </c>
      <c r="F137" s="8"/>
    </row>
    <row r="138" spans="1:9" x14ac:dyDescent="0.3">
      <c r="A138" s="11" t="s">
        <v>115</v>
      </c>
      <c r="B138">
        <v>236</v>
      </c>
      <c r="F138" s="8"/>
    </row>
    <row r="139" spans="1:9" x14ac:dyDescent="0.3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3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3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3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3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3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3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3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" thickBot="1" x14ac:dyDescent="0.35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" thickTop="1" x14ac:dyDescent="0.3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3">
      <c r="A149" s="1" t="s">
        <v>110</v>
      </c>
    </row>
    <row r="150" spans="1:9" x14ac:dyDescent="0.3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3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3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3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3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3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3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3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3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3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3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3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" thickBot="1" x14ac:dyDescent="0.35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" thickTop="1" x14ac:dyDescent="0.3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3">
      <c r="A164" s="1" t="s">
        <v>117</v>
      </c>
    </row>
    <row r="165" spans="1:9" x14ac:dyDescent="0.3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3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3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3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3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3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3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3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3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3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3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3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" thickBot="1" x14ac:dyDescent="0.35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" thickTop="1" x14ac:dyDescent="0.3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3">
      <c r="A179" s="1" t="s">
        <v>122</v>
      </c>
    </row>
    <row r="180" spans="1:9" x14ac:dyDescent="0.3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3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3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3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3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3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3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3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3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3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3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3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" thickBot="1" x14ac:dyDescent="0.35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" thickTop="1" x14ac:dyDescent="0.3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3">
      <c r="A194" s="1" t="s">
        <v>124</v>
      </c>
    </row>
    <row r="195" spans="1:9" x14ac:dyDescent="0.3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3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3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3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3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3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3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3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3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3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3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3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" thickBot="1" x14ac:dyDescent="0.35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" thickTop="1" x14ac:dyDescent="0.3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3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28" t="s">
        <v>127</v>
      </c>
    </row>
    <row r="211" spans="1:9" x14ac:dyDescent="0.3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3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3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3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3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3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3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3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3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3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3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3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3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3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3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3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3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3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3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3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3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3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3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3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3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3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3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3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3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3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3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3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3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3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3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3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3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3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3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3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" thickBot="1" x14ac:dyDescent="0.35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3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3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3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3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3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3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3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3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3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3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3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3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3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3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3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3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3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3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3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3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3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3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3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3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3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3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3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3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3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3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3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3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3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3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3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3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3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3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3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3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3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3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3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3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3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3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3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3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3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3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3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3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3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3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3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3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3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3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3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3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3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3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3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3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3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3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3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3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3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3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3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3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3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3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3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3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3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3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3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3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3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3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3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3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3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3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3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3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3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3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3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3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3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3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3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3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3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3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3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3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3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3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3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3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3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3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3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3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3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3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3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3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3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3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3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3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3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3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3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3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3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3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3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3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3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3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3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3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3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3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3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3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3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3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3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3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3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3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3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3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3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3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3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3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3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3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3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3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3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3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3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3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3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3">
      <c r="A162" s="43" t="s">
        <v>203</v>
      </c>
      <c r="B162" s="43"/>
      <c r="C162" s="43"/>
    </row>
    <row r="163" spans="1:14" x14ac:dyDescent="0.3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3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3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3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3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3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3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3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3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3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3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3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3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3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3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3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3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3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3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3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3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3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3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3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3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3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3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3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3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3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3">
      <c r="A193" s="43" t="s">
        <v>209</v>
      </c>
      <c r="B193" s="43"/>
      <c r="C193" s="43"/>
    </row>
    <row r="194" spans="1:3" x14ac:dyDescent="0.3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3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3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3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3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3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3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3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3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3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3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3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3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3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3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3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3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3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3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3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3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3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3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3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3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3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3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3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3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3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3">
      <c r="A224" s="43" t="s">
        <v>205</v>
      </c>
      <c r="B224" s="43"/>
      <c r="C224" s="43"/>
    </row>
    <row r="225" spans="1:3" x14ac:dyDescent="0.3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3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3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3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3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3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3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3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3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3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3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3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3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3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3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3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3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3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3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3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3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3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3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3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3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3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3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3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3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3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3">
      <c r="A255" s="43" t="s">
        <v>206</v>
      </c>
      <c r="B255" s="43"/>
      <c r="C255" s="43"/>
    </row>
    <row r="256" spans="1:3" x14ac:dyDescent="0.3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3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3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3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3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3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3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3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3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3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3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3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3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3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3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3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3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3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3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3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3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3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3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3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3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3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3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3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3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3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3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3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3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3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3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3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3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3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3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3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3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3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3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3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3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3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3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3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3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3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3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3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3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3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3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3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3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3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3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3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3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3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3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3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3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3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3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3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3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3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3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3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3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3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3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3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3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3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3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3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3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3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3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42" workbookViewId="0">
      <selection activeCell="O48" sqref="O48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11.6640625" customWidth="1"/>
    <col min="16" max="16" width="41.33203125" customWidth="1"/>
    <col min="17" max="17" width="30.109375" customWidth="1"/>
    <col min="18" max="18" width="39.8867187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</row>
    <row r="2" spans="1:18" x14ac:dyDescent="0.3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</row>
    <row r="3" spans="1:18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s="9"/>
      <c r="Q3" s="9"/>
      <c r="R3" t="s">
        <v>190</v>
      </c>
    </row>
    <row r="4" spans="1:18" x14ac:dyDescent="0.3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  <c r="O4" s="54"/>
      <c r="P4" s="54"/>
      <c r="Q4" s="54"/>
    </row>
    <row r="5" spans="1:18" x14ac:dyDescent="0.3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  <c r="P5" s="9"/>
      <c r="Q5" s="9"/>
    </row>
    <row r="6" spans="1:18" x14ac:dyDescent="0.3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  <c r="O6" s="55"/>
      <c r="P6" s="55"/>
      <c r="Q6" s="55"/>
    </row>
    <row r="7" spans="1:18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  <c r="P7" s="41"/>
      <c r="Q7" s="41"/>
    </row>
    <row r="8" spans="1:18" x14ac:dyDescent="0.3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  <c r="O8" s="54"/>
      <c r="P8" s="54"/>
      <c r="Q8" s="54"/>
    </row>
    <row r="9" spans="1:18" x14ac:dyDescent="0.3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  <c r="P9" s="54"/>
      <c r="Q9" s="54"/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  <c r="P10" s="3"/>
      <c r="Q10" s="3"/>
    </row>
    <row r="11" spans="1:18" x14ac:dyDescent="0.3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  <c r="O11" s="41"/>
      <c r="P11" s="41"/>
      <c r="Q11" s="41"/>
    </row>
    <row r="12" spans="1:18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  <c r="P12" s="3"/>
      <c r="Q12" s="3"/>
    </row>
    <row r="13" spans="1:18" x14ac:dyDescent="0.3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  <c r="P13" s="57"/>
      <c r="Q13" s="57"/>
    </row>
    <row r="14" spans="1:18" ht="15" thickBot="1" x14ac:dyDescent="0.35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  <c r="P14" s="41"/>
      <c r="Q14" s="41"/>
    </row>
    <row r="15" spans="1:18" ht="15" thickTop="1" x14ac:dyDescent="0.3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s="3"/>
      <c r="R15" t="s">
        <v>191</v>
      </c>
    </row>
    <row r="16" spans="1:18" x14ac:dyDescent="0.3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  <c r="O16" s="58"/>
      <c r="P16" s="58"/>
      <c r="Q16" s="58"/>
    </row>
    <row r="17" spans="1:18" x14ac:dyDescent="0.3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18" x14ac:dyDescent="0.3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s="57"/>
      <c r="P18" s="57"/>
      <c r="Q18" s="57"/>
      <c r="R18" t="s">
        <v>192</v>
      </c>
    </row>
    <row r="19" spans="1:18" x14ac:dyDescent="0.3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s="56"/>
      <c r="P19" s="56"/>
      <c r="Q19" s="56"/>
      <c r="R19" t="s">
        <v>192</v>
      </c>
    </row>
    <row r="20" spans="1:18" x14ac:dyDescent="0.3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</row>
    <row r="21" spans="1:18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  <c r="Q21" s="3"/>
    </row>
    <row r="22" spans="1:18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  <c r="P22" s="3"/>
      <c r="Q22" s="3"/>
    </row>
    <row r="23" spans="1:18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s="3"/>
      <c r="Q23" s="3"/>
      <c r="R23" t="s">
        <v>197</v>
      </c>
    </row>
    <row r="24" spans="1:18" x14ac:dyDescent="0.3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  <c r="O24" s="57"/>
      <c r="P24" s="57"/>
      <c r="Q24" s="57"/>
    </row>
    <row r="25" spans="1:18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  <c r="P25" s="3"/>
      <c r="Q25" s="3"/>
    </row>
    <row r="26" spans="1:18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  <c r="Q26" s="3"/>
    </row>
    <row r="27" spans="1:18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  <c r="O27" s="3"/>
      <c r="P27" s="3"/>
      <c r="Q27" s="3"/>
    </row>
    <row r="28" spans="1:18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  <c r="Q28" s="3"/>
    </row>
    <row r="29" spans="1:18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  <c r="Q29" s="3"/>
    </row>
    <row r="30" spans="1:18" x14ac:dyDescent="0.3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  <c r="Q30" s="3"/>
    </row>
    <row r="31" spans="1:18" ht="15" thickBot="1" x14ac:dyDescent="0.35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  <c r="O31" s="41"/>
      <c r="P31" s="41"/>
      <c r="Q31" s="41"/>
    </row>
    <row r="32" spans="1:18" ht="15" thickTop="1" x14ac:dyDescent="0.3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8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  <c r="Q33" s="3"/>
    </row>
    <row r="34" spans="1:18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  <c r="Q34" s="3"/>
    </row>
    <row r="35" spans="1:18" x14ac:dyDescent="0.3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  <c r="P35" s="3"/>
      <c r="Q35" s="3"/>
    </row>
    <row r="36" spans="1:18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  <c r="Q36" s="3"/>
    </row>
    <row r="37" spans="1:18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  <c r="O37" s="3"/>
      <c r="P37" s="3"/>
      <c r="Q37" s="3"/>
    </row>
    <row r="38" spans="1:18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  <c r="Q38" s="3"/>
    </row>
    <row r="39" spans="1:18" x14ac:dyDescent="0.3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  <c r="O39" s="3"/>
      <c r="P39" s="3"/>
      <c r="Q39" s="3"/>
    </row>
    <row r="40" spans="1:18" x14ac:dyDescent="0.3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  <c r="O40" s="3"/>
      <c r="P40" s="3"/>
      <c r="Q40" s="3"/>
    </row>
    <row r="41" spans="1:18" x14ac:dyDescent="0.3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  <c r="Q41" s="3"/>
    </row>
    <row r="42" spans="1:18" x14ac:dyDescent="0.3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  <c r="P42" s="3"/>
      <c r="Q42" s="3"/>
    </row>
    <row r="43" spans="1:18" ht="15" thickBot="1" x14ac:dyDescent="0.35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41"/>
      <c r="P43" s="41"/>
      <c r="Q43" s="41"/>
    </row>
    <row r="44" spans="1:18" s="1" customFormat="1" ht="15" thickTop="1" x14ac:dyDescent="0.3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8" x14ac:dyDescent="0.3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</row>
    <row r="46" spans="1:18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s="9"/>
      <c r="Q46" s="9"/>
      <c r="R46" t="s">
        <v>196</v>
      </c>
    </row>
    <row r="47" spans="1:18" x14ac:dyDescent="0.3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s="59"/>
      <c r="P47" s="59"/>
      <c r="Q47" s="59"/>
      <c r="R47" t="s">
        <v>196</v>
      </c>
    </row>
    <row r="48" spans="1:18" x14ac:dyDescent="0.3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s="3"/>
      <c r="Q48" s="3"/>
      <c r="R48" t="s">
        <v>200</v>
      </c>
    </row>
    <row r="49" spans="1:18" x14ac:dyDescent="0.3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  <c r="O49" s="9"/>
      <c r="P49" s="9"/>
      <c r="Q49" s="9"/>
    </row>
    <row r="50" spans="1:18" x14ac:dyDescent="0.3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  <c r="P50" s="3"/>
      <c r="Q50" s="3"/>
      <c r="R50" t="s">
        <v>200</v>
      </c>
    </row>
    <row r="51" spans="1:18" x14ac:dyDescent="0.3">
      <c r="A51" t="s">
        <v>173</v>
      </c>
      <c r="B51" s="3">
        <f>'Three Statements'!B22</f>
        <v>2072</v>
      </c>
      <c r="C51" s="3">
        <f>'Three Statements'!C22</f>
        <v>2319</v>
      </c>
      <c r="D51" s="3">
        <f>'Three Statements'!D22</f>
        <v>2371</v>
      </c>
      <c r="E51" s="3">
        <f>'Three Statements'!E22</f>
        <v>996</v>
      </c>
      <c r="F51" s="3">
        <f>'Three Statements'!F22</f>
        <v>197</v>
      </c>
      <c r="G51" s="3">
        <f>'Three Statements'!G22</f>
        <v>439</v>
      </c>
      <c r="H51" s="3">
        <f>'Three Statements'!H22</f>
        <v>3587</v>
      </c>
      <c r="I51" s="72">
        <f>'Three Statements'!I22</f>
        <v>4423</v>
      </c>
      <c r="J51" s="3"/>
      <c r="K51" s="3"/>
      <c r="L51" s="3"/>
      <c r="M51" s="3"/>
      <c r="N51" s="3"/>
      <c r="O51" s="71" t="s">
        <v>217</v>
      </c>
      <c r="P51" s="3"/>
      <c r="Q51" s="3"/>
      <c r="R51" t="s">
        <v>201</v>
      </c>
    </row>
    <row r="52" spans="1:18" x14ac:dyDescent="0.3">
      <c r="A52" t="s">
        <v>135</v>
      </c>
      <c r="B52" s="3">
        <f>-'Segmental forecast'!B14</f>
        <v>-1142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  <c r="P52" s="3" t="s">
        <v>214</v>
      </c>
      <c r="Q52" s="3" t="s">
        <v>210</v>
      </c>
      <c r="R52" t="s">
        <v>202</v>
      </c>
    </row>
    <row r="53" spans="1:18" x14ac:dyDescent="0.3">
      <c r="A53" s="1" t="s">
        <v>174</v>
      </c>
      <c r="B53" s="9">
        <f>B49+B47-B52-B51</f>
        <v>2738.3782261343094</v>
      </c>
      <c r="C53" s="9">
        <f t="shared" ref="C53:I53" si="14">C49+C47-C52-C51</f>
        <v>2991.3392769308866</v>
      </c>
      <c r="D53" s="9">
        <f t="shared" si="14"/>
        <v>3468.3242962367713</v>
      </c>
      <c r="E53" s="9">
        <f t="shared" si="14"/>
        <v>2501.2883304803045</v>
      </c>
      <c r="F53" s="9">
        <f t="shared" si="14"/>
        <v>5469.8570677585603</v>
      </c>
      <c r="G53" s="9">
        <f t="shared" si="14"/>
        <v>3721.0293820536463</v>
      </c>
      <c r="H53" s="9">
        <f t="shared" si="14"/>
        <v>3539.2608510354194</v>
      </c>
      <c r="I53" s="9">
        <f t="shared" si="14"/>
        <v>3019.5553775135159</v>
      </c>
      <c r="J53" s="9"/>
      <c r="K53" s="9"/>
      <c r="L53" s="9"/>
      <c r="M53" s="9"/>
      <c r="N53" s="9"/>
      <c r="O53" s="9"/>
      <c r="P53" s="9"/>
      <c r="Q53" s="9"/>
    </row>
    <row r="54" spans="1:18" x14ac:dyDescent="0.3">
      <c r="A54" t="s">
        <v>175</v>
      </c>
      <c r="B54" s="3">
        <f>Historicals!B76-(B49+B51+B47)</f>
        <v>-1060.3782261343085</v>
      </c>
      <c r="C54" s="3">
        <f>Historicals!C76-(C49+C51+C47)</f>
        <v>-3087.3392769308866</v>
      </c>
      <c r="D54" s="3">
        <f>Historicals!D76-(D49+D51+D47)</f>
        <v>-3259.3242962367713</v>
      </c>
      <c r="E54" s="3">
        <f>Historicals!E76-(E49+E51+E47)</f>
        <v>1489.7116695196955</v>
      </c>
      <c r="F54" s="3">
        <f>Historicals!F76-(F49+F51+F47)</f>
        <v>1158.1429322414397</v>
      </c>
      <c r="G54" s="3">
        <f>Historicals!G76-(G49+G51+G47)</f>
        <v>-1028.0293820536463</v>
      </c>
      <c r="H54" s="3">
        <f>Historicals!H76-(H49+H51+H47)</f>
        <v>-3361.2608510354185</v>
      </c>
      <c r="I54" s="3">
        <f>Historicals!I76-(I49+I51+I47)</f>
        <v>-5919.5553775135159</v>
      </c>
      <c r="J54" s="3"/>
      <c r="K54" s="3"/>
      <c r="L54" s="3"/>
      <c r="M54" s="3"/>
      <c r="N54" s="3"/>
      <c r="O54" s="3"/>
      <c r="P54" s="70" t="s">
        <v>215</v>
      </c>
      <c r="Q54" s="3"/>
    </row>
    <row r="55" spans="1:18" x14ac:dyDescent="0.3">
      <c r="A55" s="27" t="s">
        <v>176</v>
      </c>
      <c r="B55" s="26">
        <f>B49-B48+B47+B51+B54</f>
        <v>3418.0000000000009</v>
      </c>
      <c r="C55" s="26">
        <f t="shared" ref="C55:N55" si="15">C49-C48+C47+C51+C54</f>
        <v>2651</v>
      </c>
      <c r="D55" s="26">
        <f t="shared" si="15"/>
        <v>3143</v>
      </c>
      <c r="E55" s="26">
        <f t="shared" si="15"/>
        <v>4426</v>
      </c>
      <c r="F55" s="26">
        <f t="shared" si="15"/>
        <v>5146</v>
      </c>
      <c r="G55" s="26">
        <f t="shared" si="15"/>
        <v>1457</v>
      </c>
      <c r="H55" s="26">
        <f t="shared" si="15"/>
        <v>5480</v>
      </c>
      <c r="I55" s="26">
        <f t="shared" si="15"/>
        <v>3957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  <c r="O55" s="41"/>
      <c r="P55" s="41"/>
      <c r="Q55" s="41"/>
    </row>
    <row r="56" spans="1:18" x14ac:dyDescent="0.3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 x14ac:dyDescent="0.3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  <c r="O57" s="3" t="s">
        <v>218</v>
      </c>
      <c r="P57" s="3"/>
      <c r="Q57" s="3"/>
    </row>
    <row r="58" spans="1:18" x14ac:dyDescent="0.3">
      <c r="A58" s="27" t="s">
        <v>179</v>
      </c>
      <c r="B58" s="26">
        <f>B52+B56+B57</f>
        <v>-1142</v>
      </c>
      <c r="C58" s="26">
        <f t="shared" ref="C58:I58" si="16">C52+C56+C57</f>
        <v>-1137</v>
      </c>
      <c r="D58" s="26">
        <f t="shared" si="16"/>
        <v>-1139</v>
      </c>
      <c r="E58" s="26">
        <f t="shared" si="16"/>
        <v>-1050</v>
      </c>
      <c r="F58" s="26">
        <f t="shared" si="16"/>
        <v>-1114</v>
      </c>
      <c r="G58" s="26">
        <f t="shared" si="16"/>
        <v>-1055</v>
      </c>
      <c r="H58" s="26">
        <f t="shared" si="16"/>
        <v>-524</v>
      </c>
      <c r="I58" s="26">
        <f t="shared" si="16"/>
        <v>-777</v>
      </c>
      <c r="J58" s="26"/>
      <c r="K58" s="26"/>
      <c r="L58" s="26"/>
      <c r="M58" s="26"/>
      <c r="N58" s="26"/>
      <c r="O58" s="41"/>
      <c r="P58" s="41" t="s">
        <v>213</v>
      </c>
      <c r="Q58" s="41" t="s">
        <v>211</v>
      </c>
    </row>
    <row r="59" spans="1:18" x14ac:dyDescent="0.3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  <c r="O59" s="3"/>
      <c r="P59" s="3"/>
      <c r="Q59" s="3"/>
    </row>
    <row r="60" spans="1:18" x14ac:dyDescent="0.3">
      <c r="A60" s="51" t="s">
        <v>129</v>
      </c>
      <c r="B60" s="56">
        <f>(C59-B59)/C59</f>
        <v>0.26034419626510436</v>
      </c>
      <c r="C60" s="56">
        <f t="shared" ref="C60:I60" si="17">(D59-C59)/D59</f>
        <v>1.0972933430870519E-3</v>
      </c>
      <c r="D60" s="56">
        <f t="shared" si="17"/>
        <v>0.22351604657767679</v>
      </c>
      <c r="E60" s="56">
        <f t="shared" si="17"/>
        <v>1.8126045733407696E-2</v>
      </c>
      <c r="F60" s="56">
        <f t="shared" si="17"/>
        <v>-0.64344637946837768</v>
      </c>
      <c r="G60" s="56">
        <f t="shared" si="17"/>
        <v>4.8687943262411348</v>
      </c>
      <c r="H60" s="56">
        <f t="shared" si="17"/>
        <v>1.1969961578763535</v>
      </c>
      <c r="I60" s="56" t="e">
        <f t="shared" si="17"/>
        <v>#DIV/0!</v>
      </c>
      <c r="J60" s="56"/>
      <c r="K60" s="56"/>
      <c r="L60" s="56"/>
      <c r="M60" s="57"/>
      <c r="N60" s="57"/>
      <c r="O60" s="57"/>
      <c r="P60" s="57"/>
      <c r="Q60" s="57"/>
    </row>
    <row r="61" spans="1:18" x14ac:dyDescent="0.3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  <c r="P61" s="3"/>
      <c r="Q61" s="3"/>
    </row>
    <row r="62" spans="1:18" x14ac:dyDescent="0.3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  <c r="P62" s="3"/>
      <c r="Q62" s="3"/>
    </row>
    <row r="63" spans="1:18" x14ac:dyDescent="0.3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  <c r="Q63" s="3"/>
    </row>
    <row r="64" spans="1:18" x14ac:dyDescent="0.3">
      <c r="A64" s="27" t="s">
        <v>184</v>
      </c>
      <c r="B64" s="26">
        <f>SUM(B59,B61:B63)</f>
        <v>-2919</v>
      </c>
      <c r="C64" s="26">
        <f t="shared" ref="C64:H64" si="18">SUM(C59,C61:C63)</f>
        <v>-2772</v>
      </c>
      <c r="D64" s="26">
        <f t="shared" si="18"/>
        <v>-2385</v>
      </c>
      <c r="E64" s="26">
        <f t="shared" si="18"/>
        <v>-4848</v>
      </c>
      <c r="F64" s="26">
        <f t="shared" si="18"/>
        <v>-4968</v>
      </c>
      <c r="G64" s="26">
        <f t="shared" si="18"/>
        <v>2442</v>
      </c>
      <c r="H64" s="26">
        <f t="shared" si="18"/>
        <v>-1210</v>
      </c>
      <c r="I64" s="26">
        <f>SUM(I59,I61:I63)</f>
        <v>-4851</v>
      </c>
      <c r="J64" s="26"/>
      <c r="K64" s="26"/>
      <c r="L64" s="26"/>
      <c r="M64" s="26"/>
      <c r="N64" s="26"/>
      <c r="O64" s="41"/>
      <c r="P64" s="41"/>
      <c r="Q64" s="41"/>
    </row>
    <row r="65" spans="1:18" x14ac:dyDescent="0.3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  <c r="P65" s="3"/>
      <c r="Q65" s="3"/>
    </row>
    <row r="66" spans="1:18" x14ac:dyDescent="0.3">
      <c r="A66" s="27" t="s">
        <v>186</v>
      </c>
      <c r="B66" s="26">
        <f>B55+B58+B64+B65</f>
        <v>-218.99999999999909</v>
      </c>
      <c r="C66" s="26">
        <f t="shared" ref="C66:I66" si="19">C55+C58+C64+C65</f>
        <v>-1160</v>
      </c>
      <c r="D66" s="26">
        <f t="shared" si="19"/>
        <v>-498</v>
      </c>
      <c r="E66" s="26">
        <f t="shared" si="19"/>
        <v>-1571</v>
      </c>
      <c r="F66" s="26">
        <f t="shared" si="19"/>
        <v>-703</v>
      </c>
      <c r="G66" s="26">
        <f t="shared" si="19"/>
        <v>2867</v>
      </c>
      <c r="H66" s="26">
        <f t="shared" si="19"/>
        <v>3608</v>
      </c>
      <c r="I66" s="26">
        <f t="shared" si="19"/>
        <v>-1697</v>
      </c>
      <c r="J66" s="26"/>
      <c r="K66" s="26"/>
      <c r="L66" s="26"/>
      <c r="M66" s="26"/>
      <c r="N66" s="26"/>
      <c r="O66" s="41"/>
      <c r="P66" s="41"/>
      <c r="Q66" s="41"/>
    </row>
    <row r="67" spans="1:18" x14ac:dyDescent="0.3">
      <c r="A67" t="s">
        <v>187</v>
      </c>
      <c r="B67" s="3">
        <v>2610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3">
        <f>Historicals!I95</f>
        <v>9889</v>
      </c>
      <c r="K67" s="3">
        <f>Historicals!J95</f>
        <v>0</v>
      </c>
      <c r="L67" s="3">
        <f>Historicals!K95</f>
        <v>0</v>
      </c>
      <c r="M67" s="3">
        <f>Historicals!L95</f>
        <v>0</v>
      </c>
      <c r="N67" s="3">
        <f>Historicals!M95</f>
        <v>0</v>
      </c>
      <c r="O67" s="3" t="s">
        <v>212</v>
      </c>
      <c r="P67" s="3" t="s">
        <v>212</v>
      </c>
      <c r="Q67" s="3" t="s">
        <v>212</v>
      </c>
    </row>
    <row r="68" spans="1:18" ht="15" thickBot="1" x14ac:dyDescent="0.35">
      <c r="A68" s="6" t="s">
        <v>188</v>
      </c>
      <c r="B68" s="7">
        <f>B66+B67</f>
        <v>2391.0000000000009</v>
      </c>
      <c r="C68" s="7">
        <f t="shared" ref="C68:I68" si="20">C66+C67</f>
        <v>2692</v>
      </c>
      <c r="D68" s="7">
        <f t="shared" si="20"/>
        <v>2640</v>
      </c>
      <c r="E68" s="7">
        <f t="shared" si="20"/>
        <v>2237</v>
      </c>
      <c r="F68" s="7">
        <f t="shared" si="20"/>
        <v>3546</v>
      </c>
      <c r="G68" s="7">
        <f t="shared" si="20"/>
        <v>7333</v>
      </c>
      <c r="H68" s="7">
        <f t="shared" si="20"/>
        <v>11956</v>
      </c>
      <c r="I68" s="7">
        <f t="shared" si="20"/>
        <v>8192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  <c r="O68" s="41"/>
      <c r="P68" s="41" t="s">
        <v>216</v>
      </c>
      <c r="Q68" s="41"/>
    </row>
    <row r="69" spans="1:18" ht="15" thickTop="1" x14ac:dyDescent="0.3">
      <c r="A69" s="60" t="s">
        <v>169</v>
      </c>
      <c r="B69" s="73">
        <f t="shared" ref="B69:H69" si="21">+B68-B21</f>
        <v>-1460.9999999999991</v>
      </c>
      <c r="C69" s="73">
        <f t="shared" si="21"/>
        <v>-446</v>
      </c>
      <c r="D69" s="73">
        <f t="shared" si="21"/>
        <v>-1168</v>
      </c>
      <c r="E69" s="73">
        <f t="shared" si="21"/>
        <v>-2012</v>
      </c>
      <c r="F69" s="73">
        <f t="shared" si="21"/>
        <v>-920</v>
      </c>
      <c r="G69" s="73">
        <f t="shared" si="21"/>
        <v>-1015</v>
      </c>
      <c r="H69" s="73">
        <f t="shared" si="21"/>
        <v>2067</v>
      </c>
      <c r="I69" s="73">
        <f>+I68-I21</f>
        <v>-382</v>
      </c>
      <c r="J69" s="41"/>
      <c r="K69" s="41"/>
      <c r="L69" s="41"/>
      <c r="M69" s="41"/>
      <c r="N69" s="41"/>
      <c r="O69" s="41"/>
      <c r="P69" s="41"/>
      <c r="Q69" s="41"/>
    </row>
    <row r="70" spans="1:18" x14ac:dyDescent="0.3">
      <c r="A70" s="1" t="s">
        <v>189</v>
      </c>
      <c r="B70" s="59">
        <f>SUM(B33:B38)-(B68+B63)</f>
        <v>4367.9999999999991</v>
      </c>
      <c r="C70" s="59">
        <f t="shared" ref="C70:N70" si="22">SUM(C33:C38)-(C68+C63)</f>
        <v>4255</v>
      </c>
      <c r="D70" s="59">
        <f t="shared" si="22"/>
        <v>6164</v>
      </c>
      <c r="E70" s="59">
        <f t="shared" si="22"/>
        <v>8292</v>
      </c>
      <c r="F70" s="59">
        <f t="shared" si="22"/>
        <v>8569</v>
      </c>
      <c r="G70" s="59">
        <f t="shared" si="22"/>
        <v>13764</v>
      </c>
      <c r="H70" s="59">
        <f t="shared" si="22"/>
        <v>10317</v>
      </c>
      <c r="I70" s="59">
        <f t="shared" si="22"/>
        <v>13641</v>
      </c>
      <c r="J70" s="59">
        <f t="shared" si="22"/>
        <v>0</v>
      </c>
      <c r="K70" s="59">
        <f t="shared" si="22"/>
        <v>0</v>
      </c>
      <c r="L70" s="59">
        <f t="shared" si="22"/>
        <v>0</v>
      </c>
      <c r="M70" s="59">
        <f t="shared" si="22"/>
        <v>0</v>
      </c>
      <c r="N70" s="59">
        <f t="shared" si="22"/>
        <v>0</v>
      </c>
      <c r="O70" s="59"/>
      <c r="P70" s="59"/>
      <c r="Q70" s="48"/>
      <c r="R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2024-02-21T15:42:58Z</dcterms:modified>
</cp:coreProperties>
</file>