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ccounts\Monday\"/>
    </mc:Choice>
  </mc:AlternateContent>
  <xr:revisionPtr revIDLastSave="0" documentId="13_ncr:1_{34B9D7D5-B475-44E0-A337-96248BD40DC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3" l="1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H216" i="3" l="1"/>
  <c r="C214" i="3"/>
  <c r="D214" i="3"/>
  <c r="E214" i="3"/>
  <c r="F214" i="3"/>
  <c r="G214" i="3"/>
  <c r="H214" i="3"/>
  <c r="I214" i="3"/>
  <c r="I216" i="3" s="1"/>
  <c r="B214" i="3"/>
  <c r="H213" i="3"/>
  <c r="I213" i="3"/>
  <c r="I212" i="3"/>
  <c r="H211" i="3"/>
  <c r="I211" i="3"/>
  <c r="D210" i="3"/>
  <c r="H209" i="3"/>
  <c r="I209" i="3"/>
  <c r="C208" i="3"/>
  <c r="D209" i="3" s="1"/>
  <c r="D208" i="3"/>
  <c r="E208" i="3"/>
  <c r="E209" i="3" s="1"/>
  <c r="F208" i="3"/>
  <c r="F209" i="3" s="1"/>
  <c r="G208" i="3"/>
  <c r="G210" i="3" s="1"/>
  <c r="H208" i="3"/>
  <c r="H210" i="3" s="1"/>
  <c r="I208" i="3"/>
  <c r="I210" i="3" s="1"/>
  <c r="B208" i="3"/>
  <c r="H206" i="3"/>
  <c r="I206" i="3"/>
  <c r="I205" i="3"/>
  <c r="C204" i="3"/>
  <c r="D204" i="3"/>
  <c r="D201" i="3" s="1"/>
  <c r="D203" i="3" s="1"/>
  <c r="E204" i="3"/>
  <c r="E207" i="3" s="1"/>
  <c r="F204" i="3"/>
  <c r="G204" i="3"/>
  <c r="G205" i="3" s="1"/>
  <c r="H204" i="3"/>
  <c r="H201" i="3" s="1"/>
  <c r="H203" i="3" s="1"/>
  <c r="I204" i="3"/>
  <c r="B204" i="3"/>
  <c r="E200" i="3"/>
  <c r="F200" i="3"/>
  <c r="G200" i="3"/>
  <c r="C199" i="3"/>
  <c r="D200" i="3" s="1"/>
  <c r="D199" i="3"/>
  <c r="E199" i="3"/>
  <c r="E216" i="3" s="1"/>
  <c r="F199" i="3"/>
  <c r="F210" i="3" s="1"/>
  <c r="G199" i="3"/>
  <c r="H199" i="3"/>
  <c r="H200" i="3" s="1"/>
  <c r="I199" i="3"/>
  <c r="B199" i="3"/>
  <c r="B200" i="3" s="1"/>
  <c r="I215" i="3"/>
  <c r="G207" i="3"/>
  <c r="F207" i="3"/>
  <c r="I207" i="3"/>
  <c r="H207" i="3"/>
  <c r="H197" i="3"/>
  <c r="I197" i="3"/>
  <c r="D196" i="3"/>
  <c r="E196" i="3"/>
  <c r="C195" i="3"/>
  <c r="D195" i="3"/>
  <c r="E195" i="3"/>
  <c r="E197" i="3" s="1"/>
  <c r="F195" i="3"/>
  <c r="F196" i="3" s="1"/>
  <c r="G195" i="3"/>
  <c r="G196" i="3" s="1"/>
  <c r="H195" i="3"/>
  <c r="I196" i="3" s="1"/>
  <c r="I195" i="3"/>
  <c r="B195" i="3"/>
  <c r="C196" i="3" s="1"/>
  <c r="F194" i="3"/>
  <c r="G194" i="3"/>
  <c r="H194" i="3"/>
  <c r="C192" i="3"/>
  <c r="D192" i="3"/>
  <c r="D193" i="3" s="1"/>
  <c r="E192" i="3"/>
  <c r="E193" i="3" s="1"/>
  <c r="F192" i="3"/>
  <c r="G192" i="3"/>
  <c r="H192" i="3"/>
  <c r="I192" i="3"/>
  <c r="I194" i="3" s="1"/>
  <c r="B192" i="3"/>
  <c r="B194" i="3" s="1"/>
  <c r="E191" i="3"/>
  <c r="I191" i="3"/>
  <c r="C189" i="3"/>
  <c r="D189" i="3"/>
  <c r="E189" i="3"/>
  <c r="E190" i="3" s="1"/>
  <c r="F189" i="3"/>
  <c r="F190" i="3" s="1"/>
  <c r="G189" i="3"/>
  <c r="G191" i="3" s="1"/>
  <c r="H189" i="3"/>
  <c r="H182" i="3" s="1"/>
  <c r="H184" i="3" s="1"/>
  <c r="I189" i="3"/>
  <c r="B189" i="3"/>
  <c r="H188" i="3"/>
  <c r="H187" i="3"/>
  <c r="F186" i="3"/>
  <c r="G186" i="3"/>
  <c r="H186" i="3"/>
  <c r="C185" i="3"/>
  <c r="D185" i="3"/>
  <c r="D186" i="3" s="1"/>
  <c r="E185" i="3"/>
  <c r="F185" i="3"/>
  <c r="F187" i="3" s="1"/>
  <c r="G185" i="3"/>
  <c r="H185" i="3"/>
  <c r="I185" i="3"/>
  <c r="I186" i="3" s="1"/>
  <c r="B185" i="3"/>
  <c r="B182" i="3" s="1"/>
  <c r="F181" i="3"/>
  <c r="G181" i="3"/>
  <c r="H181" i="3"/>
  <c r="C180" i="3"/>
  <c r="C191" i="3" s="1"/>
  <c r="D180" i="3"/>
  <c r="D191" i="3" s="1"/>
  <c r="E180" i="3"/>
  <c r="F180" i="3"/>
  <c r="G180" i="3"/>
  <c r="H180" i="3"/>
  <c r="I180" i="3"/>
  <c r="B180" i="3"/>
  <c r="B181" i="3" s="1"/>
  <c r="B190" i="3"/>
  <c r="C182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F174" i="3" s="1"/>
  <c r="H173" i="3"/>
  <c r="H175" i="3" s="1"/>
  <c r="I173" i="3"/>
  <c r="B173" i="3"/>
  <c r="C170" i="3"/>
  <c r="D170" i="3"/>
  <c r="E170" i="3"/>
  <c r="F170" i="3"/>
  <c r="G170" i="3"/>
  <c r="H170" i="3"/>
  <c r="H172" i="3" s="1"/>
  <c r="I170" i="3"/>
  <c r="B170" i="3"/>
  <c r="C166" i="3"/>
  <c r="D166" i="3"/>
  <c r="D169" i="3" s="1"/>
  <c r="E166" i="3"/>
  <c r="E169" i="3" s="1"/>
  <c r="F166" i="3"/>
  <c r="G166" i="3"/>
  <c r="G169" i="3" s="1"/>
  <c r="H166" i="3"/>
  <c r="I166" i="3"/>
  <c r="B166" i="3"/>
  <c r="C161" i="3"/>
  <c r="D161" i="3"/>
  <c r="E161" i="3"/>
  <c r="F161" i="3"/>
  <c r="G161" i="3"/>
  <c r="H161" i="3"/>
  <c r="I161" i="3"/>
  <c r="B161" i="3"/>
  <c r="C159" i="3"/>
  <c r="C160" i="3" s="1"/>
  <c r="D159" i="3"/>
  <c r="E159" i="3"/>
  <c r="F159" i="3"/>
  <c r="F160" i="3" s="1"/>
  <c r="G159" i="3"/>
  <c r="G160" i="3" s="1"/>
  <c r="G162" i="3" s="1"/>
  <c r="H159" i="3"/>
  <c r="I159" i="3"/>
  <c r="B159" i="3"/>
  <c r="B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G158" i="3" s="1"/>
  <c r="H155" i="3"/>
  <c r="I155" i="3"/>
  <c r="B155" i="3"/>
  <c r="B156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B147" i="3"/>
  <c r="C145" i="3"/>
  <c r="D145" i="3"/>
  <c r="E145" i="3"/>
  <c r="E178" i="3" s="1"/>
  <c r="F145" i="3"/>
  <c r="F146" i="3" s="1"/>
  <c r="G145" i="3"/>
  <c r="H145" i="3"/>
  <c r="I145" i="3"/>
  <c r="I178" i="3" s="1"/>
  <c r="B145" i="3"/>
  <c r="B177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E121" i="3" s="1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G111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74" i="3" s="1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H63" i="3"/>
  <c r="B63" i="3"/>
  <c r="B59" i="3"/>
  <c r="B53" i="3"/>
  <c r="I108" i="3" l="1"/>
  <c r="I109" i="3"/>
  <c r="I160" i="3"/>
  <c r="I162" i="3" s="1"/>
  <c r="D174" i="3"/>
  <c r="I172" i="3"/>
  <c r="B168" i="3"/>
  <c r="E186" i="3"/>
  <c r="F206" i="3"/>
  <c r="G209" i="3"/>
  <c r="I168" i="3"/>
  <c r="H178" i="3"/>
  <c r="D190" i="3"/>
  <c r="G193" i="3"/>
  <c r="E206" i="3"/>
  <c r="D160" i="3"/>
  <c r="H168" i="3"/>
  <c r="I187" i="3"/>
  <c r="C190" i="3"/>
  <c r="F193" i="3"/>
  <c r="G216" i="3"/>
  <c r="I128" i="3"/>
  <c r="B158" i="3"/>
  <c r="G187" i="3"/>
  <c r="I190" i="3"/>
  <c r="H128" i="3"/>
  <c r="F169" i="3"/>
  <c r="B175" i="3"/>
  <c r="H190" i="3"/>
  <c r="F201" i="3"/>
  <c r="F203" i="3" s="1"/>
  <c r="D146" i="3"/>
  <c r="I175" i="3"/>
  <c r="E187" i="3"/>
  <c r="I188" i="3"/>
  <c r="G190" i="3"/>
  <c r="C193" i="3"/>
  <c r="I193" i="3"/>
  <c r="D188" i="3"/>
  <c r="C210" i="3"/>
  <c r="I174" i="3"/>
  <c r="B191" i="3"/>
  <c r="H191" i="3"/>
  <c r="C188" i="3"/>
  <c r="I200" i="3"/>
  <c r="E210" i="3"/>
  <c r="C216" i="3"/>
  <c r="I148" i="3"/>
  <c r="B172" i="3"/>
  <c r="E174" i="3"/>
  <c r="I181" i="3"/>
  <c r="C205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C200" i="3"/>
  <c r="B216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F158" i="3" s="1"/>
  <c r="E160" i="3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C215" i="3"/>
  <c r="B207" i="3"/>
  <c r="B205" i="3"/>
  <c r="D202" i="3"/>
  <c r="F215" i="3"/>
  <c r="I201" i="3"/>
  <c r="I203" i="3" s="1"/>
  <c r="H202" i="3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H167" i="3"/>
  <c r="D168" i="3"/>
  <c r="C175" i="3"/>
  <c r="D111" i="3"/>
  <c r="H163" i="3"/>
  <c r="F162" i="3"/>
  <c r="G167" i="3"/>
  <c r="C168" i="3"/>
  <c r="I150" i="3"/>
  <c r="B162" i="3"/>
  <c r="F167" i="3"/>
  <c r="I169" i="3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I184" i="3" s="1"/>
  <c r="B183" i="3"/>
  <c r="C183" i="3"/>
  <c r="B196" i="3"/>
  <c r="B186" i="3"/>
  <c r="D162" i="3"/>
  <c r="E162" i="3"/>
  <c r="C162" i="3"/>
  <c r="F78" i="3"/>
  <c r="E108" i="3"/>
  <c r="I134" i="3"/>
  <c r="D77" i="3"/>
  <c r="D108" i="3"/>
  <c r="C125" i="3"/>
  <c r="C127" i="3" s="1"/>
  <c r="G148" i="3"/>
  <c r="G150" i="3" s="1"/>
  <c r="F148" i="3"/>
  <c r="F150" i="3" s="1"/>
  <c r="H71" i="3"/>
  <c r="I103" i="3"/>
  <c r="G66" i="3"/>
  <c r="G68" i="3" s="1"/>
  <c r="G70" i="3"/>
  <c r="G80" i="3"/>
  <c r="H86" i="3"/>
  <c r="H88" i="3" s="1"/>
  <c r="D119" i="3"/>
  <c r="G121" i="3"/>
  <c r="G123" i="3" s="1"/>
  <c r="C132" i="3"/>
  <c r="E142" i="3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E96" i="3" s="1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C68" i="3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E123" i="3"/>
  <c r="F103" i="3"/>
  <c r="H133" i="3"/>
  <c r="I140" i="3"/>
  <c r="H143" i="3"/>
  <c r="E163" i="3"/>
  <c r="E156" i="3"/>
  <c r="E158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74" i="3"/>
  <c r="D59" i="3"/>
  <c r="D61" i="3" s="1"/>
  <c r="F63" i="3"/>
  <c r="F65" i="3" s="1"/>
  <c r="C70" i="3"/>
  <c r="C86" i="3"/>
  <c r="C88" i="3" s="1"/>
  <c r="I143" i="3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C156" i="3"/>
  <c r="C158" i="3" s="1"/>
  <c r="H70" i="3"/>
  <c r="D71" i="3"/>
  <c r="D74" i="3"/>
  <c r="C77" i="3"/>
  <c r="I139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I158" i="3"/>
  <c r="B75" i="3"/>
  <c r="I78" i="3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C94" i="3"/>
  <c r="C96" i="3" s="1"/>
  <c r="D163" i="3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F163" i="3"/>
  <c r="B167" i="3"/>
  <c r="D177" i="3"/>
  <c r="G163" i="3"/>
  <c r="B171" i="3"/>
  <c r="H177" i="3"/>
  <c r="C171" i="3"/>
  <c r="I177" i="3"/>
  <c r="D171" i="3"/>
  <c r="E171" i="3"/>
  <c r="F171" i="3"/>
  <c r="G171" i="3"/>
  <c r="E136" i="3"/>
  <c r="E128" i="3"/>
  <c r="B128" i="3"/>
  <c r="B132" i="3"/>
  <c r="B134" i="3"/>
  <c r="D128" i="3"/>
  <c r="B142" i="3"/>
  <c r="F128" i="3"/>
  <c r="F142" i="3"/>
  <c r="G142" i="3"/>
  <c r="I129" i="3"/>
  <c r="B136" i="3"/>
  <c r="H142" i="3"/>
  <c r="C136" i="3"/>
  <c r="F134" i="3"/>
  <c r="D136" i="3"/>
  <c r="E134" i="3"/>
  <c r="G136" i="3"/>
  <c r="H136" i="3"/>
  <c r="E92" i="3"/>
  <c r="G92" i="3"/>
  <c r="D88" i="3"/>
  <c r="B108" i="3"/>
  <c r="B111" i="3"/>
  <c r="E97" i="3"/>
  <c r="F101" i="3"/>
  <c r="H90" i="3"/>
  <c r="H92" i="3" s="1"/>
  <c r="F94" i="3"/>
  <c r="F96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I57" i="3" s="1"/>
  <c r="C67" i="3"/>
  <c r="B67" i="3"/>
  <c r="C53" i="3"/>
  <c r="H66" i="3"/>
  <c r="H68" i="3" s="1"/>
  <c r="I66" i="3"/>
  <c r="I68" i="3" s="1"/>
  <c r="E53" i="3"/>
  <c r="B74" i="3"/>
  <c r="B80" i="3"/>
  <c r="I48" i="3"/>
  <c r="I17" i="3" s="1"/>
  <c r="I18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C202" i="3" l="1"/>
  <c r="E202" i="3"/>
  <c r="B203" i="3"/>
  <c r="G202" i="3"/>
  <c r="F202" i="3"/>
  <c r="D18" i="3"/>
  <c r="F18" i="3"/>
  <c r="E18" i="3"/>
  <c r="H18" i="3"/>
  <c r="G18" i="3"/>
  <c r="B49" i="3"/>
  <c r="B17" i="3"/>
  <c r="B18" i="3" s="1"/>
  <c r="H183" i="3"/>
  <c r="I202" i="3"/>
  <c r="D183" i="3"/>
  <c r="G183" i="3"/>
  <c r="H165" i="3"/>
  <c r="H164" i="3"/>
  <c r="G165" i="3"/>
  <c r="G164" i="3"/>
  <c r="I164" i="3"/>
  <c r="I165" i="3"/>
  <c r="F165" i="3"/>
  <c r="F164" i="3"/>
  <c r="E165" i="3"/>
  <c r="E164" i="3"/>
  <c r="D165" i="3"/>
  <c r="D164" i="3"/>
  <c r="C164" i="3"/>
  <c r="C165" i="3"/>
  <c r="I183" i="3"/>
  <c r="E183" i="3"/>
  <c r="F183" i="3"/>
  <c r="B164" i="3"/>
  <c r="B98" i="3"/>
  <c r="C129" i="3"/>
  <c r="B129" i="3"/>
  <c r="G98" i="3"/>
  <c r="H98" i="3"/>
  <c r="G129" i="3"/>
  <c r="E98" i="3"/>
  <c r="F67" i="3"/>
  <c r="F68" i="3"/>
  <c r="D67" i="3"/>
  <c r="D68" i="3"/>
  <c r="D98" i="3"/>
  <c r="C98" i="3"/>
  <c r="D129" i="3"/>
  <c r="E129" i="3"/>
  <c r="F129" i="3"/>
  <c r="F98" i="3"/>
  <c r="I98" i="3"/>
  <c r="G67" i="3"/>
  <c r="E67" i="3"/>
  <c r="H67" i="3"/>
  <c r="I67" i="3"/>
  <c r="F49" i="3"/>
  <c r="C49" i="3"/>
  <c r="E49" i="3"/>
  <c r="D49" i="3"/>
  <c r="G49" i="3"/>
  <c r="H49" i="3"/>
  <c r="I49" i="3"/>
  <c r="A20" i="3"/>
  <c r="H45" i="3"/>
  <c r="H14" i="3" s="1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H1" i="3"/>
  <c r="G1" i="3" s="1"/>
  <c r="F1" i="3" s="1"/>
  <c r="E1" i="3" s="1"/>
  <c r="D1" i="3" s="1"/>
  <c r="C1" i="3" s="1"/>
  <c r="B1" i="3" s="1"/>
  <c r="H41" i="3" l="1"/>
  <c r="H8" i="3"/>
  <c r="I41" i="3"/>
  <c r="I8" i="3"/>
  <c r="I46" i="3"/>
  <c r="I14" i="3"/>
  <c r="B41" i="3"/>
  <c r="B8" i="3"/>
  <c r="B9" i="3" s="1"/>
  <c r="D41" i="3"/>
  <c r="D8" i="3"/>
  <c r="E41" i="3"/>
  <c r="E8" i="3"/>
  <c r="F41" i="3"/>
  <c r="F8" i="3"/>
  <c r="C41" i="3"/>
  <c r="C8" i="3"/>
  <c r="G41" i="3"/>
  <c r="G8" i="3"/>
  <c r="C18" i="3"/>
  <c r="H46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I6" i="3" l="1"/>
  <c r="H11" i="3"/>
  <c r="I15" i="3"/>
  <c r="C9" i="3"/>
  <c r="I9" i="3"/>
  <c r="I11" i="3"/>
  <c r="H9" i="3"/>
  <c r="G9" i="3"/>
  <c r="F9" i="3"/>
  <c r="E9" i="3"/>
  <c r="D9" i="3"/>
  <c r="D11" i="3"/>
  <c r="D6" i="3"/>
  <c r="B36" i="3"/>
  <c r="B5" i="3"/>
  <c r="C6" i="3" s="1"/>
  <c r="C11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I36" i="3"/>
  <c r="I164" i="1"/>
  <c r="I165" i="1" s="1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H109" i="3" s="1"/>
  <c r="G115" i="1"/>
  <c r="G83" i="3" s="1"/>
  <c r="G109" i="3" s="1"/>
  <c r="F115" i="1"/>
  <c r="F83" i="3" s="1"/>
  <c r="F109" i="3" s="1"/>
  <c r="E115" i="1"/>
  <c r="E83" i="3" s="1"/>
  <c r="E109" i="3" s="1"/>
  <c r="D115" i="1"/>
  <c r="D83" i="3" s="1"/>
  <c r="D109" i="3" s="1"/>
  <c r="C115" i="1"/>
  <c r="C83" i="3" s="1"/>
  <c r="C109" i="3" s="1"/>
  <c r="B115" i="1"/>
  <c r="B83" i="3" s="1"/>
  <c r="B109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F139" i="1"/>
  <c r="E139" i="1"/>
  <c r="D139" i="1"/>
  <c r="C139" i="1"/>
  <c r="B139" i="1"/>
  <c r="I12" i="3" l="1"/>
  <c r="I3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F137" i="3"/>
  <c r="F133" i="3"/>
  <c r="F140" i="3"/>
  <c r="F115" i="3"/>
  <c r="F143" i="3"/>
  <c r="F130" i="3"/>
  <c r="F3" i="3"/>
  <c r="F16" i="3" s="1"/>
  <c r="B115" i="3"/>
  <c r="B137" i="3"/>
  <c r="B140" i="3"/>
  <c r="B143" i="3"/>
  <c r="B133" i="3"/>
  <c r="B130" i="3"/>
  <c r="C3" i="3"/>
  <c r="C19" i="3" s="1"/>
  <c r="E115" i="3"/>
  <c r="E140" i="3"/>
  <c r="E133" i="3"/>
  <c r="E137" i="3"/>
  <c r="E143" i="3"/>
  <c r="E130" i="3"/>
  <c r="E3" i="3"/>
  <c r="E10" i="3" s="1"/>
  <c r="G133" i="3"/>
  <c r="G115" i="3"/>
  <c r="G143" i="3"/>
  <c r="H115" i="3"/>
  <c r="G140" i="3"/>
  <c r="G137" i="3"/>
  <c r="G130" i="3"/>
  <c r="G3" i="3"/>
  <c r="B84" i="3"/>
  <c r="B106" i="3"/>
  <c r="B102" i="3"/>
  <c r="B112" i="3"/>
  <c r="B99" i="3"/>
  <c r="F112" i="3"/>
  <c r="F106" i="3"/>
  <c r="F84" i="3"/>
  <c r="F102" i="3"/>
  <c r="F99" i="3"/>
  <c r="B3" i="3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E37" i="3"/>
  <c r="G37" i="3"/>
  <c r="I50" i="3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I37" i="3"/>
  <c r="H124" i="1"/>
  <c r="H131" i="1" s="1"/>
  <c r="H132" i="1" s="1"/>
  <c r="C124" i="1"/>
  <c r="I124" i="1"/>
  <c r="E124" i="1"/>
  <c r="F124" i="1"/>
  <c r="D124" i="1"/>
  <c r="B124" i="1"/>
  <c r="B131" i="1" s="1"/>
  <c r="G124" i="1"/>
  <c r="I19" i="3" l="1"/>
  <c r="I16" i="3"/>
  <c r="I10" i="3"/>
  <c r="I7" i="3"/>
  <c r="I13" i="3"/>
  <c r="C4" i="3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E59" i="1" l="1"/>
  <c r="D59" i="1"/>
  <c r="G59" i="1"/>
  <c r="E10" i="1"/>
  <c r="E12" i="1" s="1"/>
  <c r="E20" i="1" s="1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C143" i="1" l="1"/>
  <c r="E143" i="1"/>
  <c r="B143" i="1"/>
  <c r="F143" i="1"/>
  <c r="I64" i="1"/>
  <c r="I76" i="1" s="1"/>
  <c r="I94" i="1" s="1"/>
  <c r="G12" i="1"/>
  <c r="G20" i="1" s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  <c r="G163" i="1" l="1"/>
  <c r="G164" i="1" s="1"/>
  <c r="G165" i="1" s="1"/>
  <c r="G173" i="3"/>
  <c r="G174" i="3" s="1"/>
  <c r="H174" i="3"/>
  <c r="G175" i="3" l="1"/>
  <c r="G211" i="3"/>
  <c r="G14" i="3" l="1"/>
  <c r="H212" i="3"/>
  <c r="G212" i="3"/>
  <c r="G213" i="3"/>
  <c r="G16" i="3" l="1"/>
  <c r="G15" i="3"/>
  <c r="H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<sst xmlns="http://schemas.openxmlformats.org/spreadsheetml/2006/main" count="421" uniqueCount="147">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</sst>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5" fontId="0" fillId="0" borderId="0" xfId="0" applyNumberFormat="1"/>
    <xf numFmtId="165" fontId="2" fillId="0" borderId="0" xfId="0" applyNumberFormat="1" applyFont="1" applyFill="1"/>
    <xf numFmtId="0" fontId="0" fillId="0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3" sqref="A33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144</v>
      </c>
    </row>
    <row r="3" spans="1:1" x14ac:dyDescent="0.25">
      <c r="A3" s="20" t="s">
        <v>140</v>
      </c>
    </row>
    <row r="4" spans="1:1" x14ac:dyDescent="0.25">
      <c r="A4" s="20" t="s">
        <v>145</v>
      </c>
    </row>
    <row r="5" spans="1:1" x14ac:dyDescent="0.25">
      <c r="A5" s="38" t="s">
        <v>146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workbookViewId="0">
      <pane ySplit="1" topLeftCell="A140" activePane="bottomLeft" state="frozen"/>
      <selection pane="bottomLeft" activeCell="I158" sqref="I158"/>
    </sheetView>
  </sheetViews>
  <sheetFormatPr defaultRowHeight="15" x14ac:dyDescent="0.25"/>
  <cols>
    <col min="1" max="1" width="110.140625" bestFit="1" customWidth="1"/>
    <col min="2" max="2" width="7.85546875" bestFit="1" customWidth="1"/>
    <col min="3" max="7" width="8.5703125" bestFit="1" customWidth="1"/>
    <col min="8" max="8" width="7.85546875" bestFit="1" customWidth="1"/>
    <col min="9" max="9" width="8.14062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5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5">
      <c r="A92" s="27" t="s">
        <v>88</v>
      </c>
      <c r="B92" s="26">
        <f t="shared" ref="B92:H92" si="14">+SUM(B85:B91)</f>
        <v>-2790</v>
      </c>
      <c r="C92" s="26">
        <f t="shared" si="14"/>
        <v>-2671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1632</v>
      </c>
      <c r="C94" s="26">
        <f t="shared" si="15"/>
        <v>-714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2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5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2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2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2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25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25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.75" thickTop="1" x14ac:dyDescent="0.25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25">
      <c r="A133" s="1" t="s">
        <v>110</v>
      </c>
    </row>
    <row r="134" spans="1:9" x14ac:dyDescent="0.2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2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25">
      <c r="A144" s="1" t="s">
        <v>117</v>
      </c>
    </row>
    <row r="145" spans="1:9" x14ac:dyDescent="0.2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2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.75" thickTop="1" x14ac:dyDescent="0.25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25">
      <c r="A155" s="1" t="s">
        <v>122</v>
      </c>
    </row>
    <row r="156" spans="1:9" x14ac:dyDescent="0.2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25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2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51"/>
    </row>
    <row r="163" spans="1:11" x14ac:dyDescent="0.25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51"/>
    </row>
    <row r="164" spans="1:11" ht="15.75" thickBot="1" x14ac:dyDescent="0.3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.75" thickTop="1" x14ac:dyDescent="0.25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25">
      <c r="A166" s="1" t="s">
        <v>124</v>
      </c>
    </row>
    <row r="167" spans="1:11" x14ac:dyDescent="0.2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25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2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25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2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25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2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2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.75" thickBot="1" x14ac:dyDescent="0.3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.75" thickTop="1" x14ac:dyDescent="0.25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2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127</v>
      </c>
    </row>
    <row r="179" spans="1:9" x14ac:dyDescent="0.25">
      <c r="A179" s="33" t="s">
        <v>100</v>
      </c>
      <c r="B179" s="34"/>
      <c r="C179" s="34">
        <f>(C107-B107)/B107</f>
        <v>7.4526928675400297E-2</v>
      </c>
      <c r="D179" s="34">
        <f t="shared" ref="D179:H179" si="63">(D107-C107)/C107</f>
        <v>3.061500948252506E-2</v>
      </c>
      <c r="E179" s="34">
        <f t="shared" si="63"/>
        <v>-2.3725026288117772E-2</v>
      </c>
      <c r="F179" s="34">
        <f t="shared" si="63"/>
        <v>7.0481319421070346E-2</v>
      </c>
      <c r="G179" s="34">
        <f t="shared" si="63"/>
        <v>-8.9171173437303478E-2</v>
      </c>
      <c r="H179" s="34">
        <f t="shared" si="63"/>
        <v>0.18606738470035902</v>
      </c>
      <c r="I179" s="34">
        <v>7.0000000000000007E-2</v>
      </c>
    </row>
    <row r="180" spans="1:9" x14ac:dyDescent="0.25">
      <c r="A180" s="31" t="s">
        <v>113</v>
      </c>
      <c r="B180" s="30"/>
      <c r="C180" s="30">
        <f t="shared" ref="C180:H195" si="64">(C108-B108)/B108</f>
        <v>9.3228309428638606E-2</v>
      </c>
      <c r="D180" s="30">
        <f t="shared" si="64"/>
        <v>4.1402301322722872E-2</v>
      </c>
      <c r="E180" s="30">
        <f t="shared" si="64"/>
        <v>-3.7381247418422137E-2</v>
      </c>
      <c r="F180" s="30">
        <f t="shared" si="64"/>
        <v>7.7558463848959452E-2</v>
      </c>
      <c r="G180" s="30">
        <f t="shared" si="64"/>
        <v>-7.1279243404678949E-2</v>
      </c>
      <c r="H180" s="30">
        <f t="shared" si="64"/>
        <v>0.24815092721620752</v>
      </c>
      <c r="I180" s="30">
        <v>0.05</v>
      </c>
    </row>
    <row r="181" spans="1:9" x14ac:dyDescent="0.25">
      <c r="A181" s="31" t="s">
        <v>114</v>
      </c>
      <c r="B181" s="30"/>
      <c r="C181" s="30">
        <f t="shared" si="64"/>
        <v>7.6190476190476197E-2</v>
      </c>
      <c r="D181" s="30">
        <f t="shared" si="64"/>
        <v>2.9498525073746312E-2</v>
      </c>
      <c r="E181" s="30">
        <f t="shared" si="64"/>
        <v>1.0642652476463364E-2</v>
      </c>
      <c r="F181" s="30">
        <f t="shared" si="64"/>
        <v>6.5208586472255969E-2</v>
      </c>
      <c r="G181" s="30">
        <f t="shared" si="64"/>
        <v>-0.11806083650190113</v>
      </c>
      <c r="H181" s="30">
        <f t="shared" si="64"/>
        <v>8.3854278939426596E-2</v>
      </c>
      <c r="I181" s="30">
        <v>0.09</v>
      </c>
    </row>
    <row r="182" spans="1:9" x14ac:dyDescent="0.25">
      <c r="A182" s="31" t="s">
        <v>115</v>
      </c>
      <c r="B182" s="30"/>
      <c r="C182" s="30">
        <f t="shared" si="64"/>
        <v>-0.12742718446601942</v>
      </c>
      <c r="D182" s="30">
        <f t="shared" si="64"/>
        <v>-0.10152990264255911</v>
      </c>
      <c r="E182" s="30">
        <f t="shared" si="64"/>
        <v>-7.8947368421052627E-2</v>
      </c>
      <c r="F182" s="30">
        <f t="shared" si="64"/>
        <v>3.3613445378151263E-3</v>
      </c>
      <c r="G182" s="30">
        <f t="shared" si="64"/>
        <v>-0.135678391959799</v>
      </c>
      <c r="H182" s="30">
        <f t="shared" si="64"/>
        <v>-1.7441860465116279E-2</v>
      </c>
      <c r="I182" s="30">
        <v>0.25</v>
      </c>
    </row>
    <row r="183" spans="1:9" x14ac:dyDescent="0.25">
      <c r="A183" s="33" t="s">
        <v>101</v>
      </c>
      <c r="B183" s="34"/>
      <c r="C183" s="34">
        <f t="shared" si="64"/>
        <v>6.2026382262138649E-2</v>
      </c>
      <c r="D183" s="34">
        <f t="shared" si="64"/>
        <v>5.3118393234672302E-2</v>
      </c>
      <c r="E183" s="34">
        <f t="shared" si="64"/>
        <v>0.15959849435382686</v>
      </c>
      <c r="F183" s="34">
        <f t="shared" si="64"/>
        <v>6.1674962129409219E-2</v>
      </c>
      <c r="G183" s="34">
        <f t="shared" si="64"/>
        <v>-4.7390949857317573E-2</v>
      </c>
      <c r="H183" s="34">
        <f t="shared" si="64"/>
        <v>0.22563389322777361</v>
      </c>
      <c r="I183" s="34">
        <v>0.12</v>
      </c>
    </row>
    <row r="184" spans="1:9" x14ac:dyDescent="0.25">
      <c r="A184" s="31" t="s">
        <v>113</v>
      </c>
      <c r="B184" s="30"/>
      <c r="C184" s="30">
        <f t="shared" si="64"/>
        <v>7.2294280246651077E-2</v>
      </c>
      <c r="D184" s="30">
        <f t="shared" si="64"/>
        <v>2.9545905215149711E-2</v>
      </c>
      <c r="E184" s="30">
        <f t="shared" si="64"/>
        <v>0.13154853620955315</v>
      </c>
      <c r="F184" s="30">
        <f t="shared" si="64"/>
        <v>7.114893617021277E-2</v>
      </c>
      <c r="G184" s="30">
        <f t="shared" si="64"/>
        <v>-6.3721595423486418E-2</v>
      </c>
      <c r="H184" s="30">
        <f t="shared" si="64"/>
        <v>0.18295994568906992</v>
      </c>
      <c r="I184" s="30">
        <v>0.09</v>
      </c>
    </row>
    <row r="185" spans="1:9" x14ac:dyDescent="0.25">
      <c r="A185" s="31" t="s">
        <v>114</v>
      </c>
      <c r="B185" s="30"/>
      <c r="C185" s="30">
        <f t="shared" si="64"/>
        <v>4.778156996587031E-2</v>
      </c>
      <c r="D185" s="30">
        <f t="shared" si="64"/>
        <v>0.11447184737087017</v>
      </c>
      <c r="E185" s="30">
        <f t="shared" si="64"/>
        <v>0.22755741127348644</v>
      </c>
      <c r="F185" s="30">
        <f t="shared" si="64"/>
        <v>0.05</v>
      </c>
      <c r="G185" s="30">
        <f t="shared" si="64"/>
        <v>-1.101392938127632E-2</v>
      </c>
      <c r="H185" s="30">
        <f t="shared" si="64"/>
        <v>0.30887651490337376</v>
      </c>
      <c r="I185" s="30">
        <v>0.16</v>
      </c>
    </row>
    <row r="186" spans="1:9" x14ac:dyDescent="0.25">
      <c r="A186" s="31" t="s">
        <v>115</v>
      </c>
      <c r="B186" s="30"/>
      <c r="C186" s="30">
        <f t="shared" si="64"/>
        <v>1.0752688172043012E-2</v>
      </c>
      <c r="D186" s="30">
        <f t="shared" si="64"/>
        <v>1.8617021276595744E-2</v>
      </c>
      <c r="E186" s="30">
        <f t="shared" si="64"/>
        <v>0.11488250652741515</v>
      </c>
      <c r="F186" s="30">
        <f t="shared" si="64"/>
        <v>1.1709601873536301E-2</v>
      </c>
      <c r="G186" s="30">
        <f t="shared" si="64"/>
        <v>-6.9444444444444448E-2</v>
      </c>
      <c r="H186" s="30">
        <f t="shared" si="64"/>
        <v>0.21890547263681592</v>
      </c>
      <c r="I186" s="30">
        <v>0.17</v>
      </c>
    </row>
    <row r="187" spans="1:9" x14ac:dyDescent="0.25">
      <c r="A187" s="33" t="s">
        <v>102</v>
      </c>
      <c r="B187" s="34"/>
      <c r="C187" s="34">
        <f t="shared" si="64"/>
        <v>0.23410498858819692</v>
      </c>
      <c r="D187" s="34">
        <f t="shared" si="64"/>
        <v>0.11941875825627477</v>
      </c>
      <c r="E187" s="34">
        <f t="shared" si="64"/>
        <v>0.21170639603493038</v>
      </c>
      <c r="F187" s="34">
        <f t="shared" si="64"/>
        <v>0.20919361121932217</v>
      </c>
      <c r="G187" s="34">
        <f t="shared" si="64"/>
        <v>7.5869845360824736E-2</v>
      </c>
      <c r="H187" s="34">
        <f t="shared" si="64"/>
        <v>0.24120377301991316</v>
      </c>
      <c r="I187" s="34">
        <v>-0.13</v>
      </c>
    </row>
    <row r="188" spans="1:9" x14ac:dyDescent="0.25">
      <c r="A188" s="31" t="s">
        <v>113</v>
      </c>
      <c r="B188" s="30"/>
      <c r="C188" s="30">
        <f t="shared" si="64"/>
        <v>0.28918650793650796</v>
      </c>
      <c r="D188" s="30">
        <f t="shared" si="64"/>
        <v>0.12350904193920739</v>
      </c>
      <c r="E188" s="30">
        <f t="shared" si="64"/>
        <v>0.19726027397260273</v>
      </c>
      <c r="F188" s="30">
        <f t="shared" si="64"/>
        <v>0.21910755148741418</v>
      </c>
      <c r="G188" s="30">
        <f t="shared" si="64"/>
        <v>8.7517597372125763E-2</v>
      </c>
      <c r="H188" s="30">
        <f t="shared" si="64"/>
        <v>0.24012944983818771</v>
      </c>
      <c r="I188" s="30">
        <v>-0.1</v>
      </c>
    </row>
    <row r="189" spans="1:9" x14ac:dyDescent="0.25">
      <c r="A189" s="31" t="s">
        <v>114</v>
      </c>
      <c r="B189" s="30"/>
      <c r="C189" s="30">
        <f t="shared" si="64"/>
        <v>0.14054054054054055</v>
      </c>
      <c r="D189" s="30">
        <f t="shared" si="64"/>
        <v>0.12606635071090047</v>
      </c>
      <c r="E189" s="30">
        <f t="shared" si="64"/>
        <v>0.26936026936026936</v>
      </c>
      <c r="F189" s="30">
        <f t="shared" si="64"/>
        <v>0.19893899204244031</v>
      </c>
      <c r="G189" s="30">
        <f t="shared" si="64"/>
        <v>4.8672566371681415E-2</v>
      </c>
      <c r="H189" s="30">
        <f t="shared" si="64"/>
        <v>0.2378691983122363</v>
      </c>
      <c r="I189" s="30">
        <v>-0.21</v>
      </c>
    </row>
    <row r="190" spans="1:9" x14ac:dyDescent="0.25">
      <c r="A190" s="31" t="s">
        <v>115</v>
      </c>
      <c r="B190" s="30"/>
      <c r="C190" s="30">
        <f t="shared" si="64"/>
        <v>3.968253968253968E-2</v>
      </c>
      <c r="D190" s="30">
        <f t="shared" si="64"/>
        <v>-1.5267175572519083E-2</v>
      </c>
      <c r="E190" s="30">
        <f t="shared" si="64"/>
        <v>7.7519379844961239E-3</v>
      </c>
      <c r="F190" s="30">
        <f t="shared" si="64"/>
        <v>6.1538461538461542E-2</v>
      </c>
      <c r="G190" s="30">
        <f t="shared" si="64"/>
        <v>7.2463768115942032E-2</v>
      </c>
      <c r="H190" s="30">
        <f t="shared" si="64"/>
        <v>0.31756756756756754</v>
      </c>
      <c r="I190" s="30">
        <v>-0.06</v>
      </c>
    </row>
    <row r="191" spans="1:9" x14ac:dyDescent="0.25">
      <c r="A191" s="33" t="s">
        <v>106</v>
      </c>
      <c r="B191" s="34"/>
      <c r="C191" s="34">
        <f t="shared" si="64"/>
        <v>-7.2211476466795613E-2</v>
      </c>
      <c r="D191" s="34">
        <f t="shared" si="64"/>
        <v>9.7289784572619872E-2</v>
      </c>
      <c r="E191" s="34">
        <f t="shared" si="64"/>
        <v>9.0563647878404055E-2</v>
      </c>
      <c r="F191" s="34">
        <f t="shared" si="64"/>
        <v>1.7034456058846303E-2</v>
      </c>
      <c r="G191" s="34">
        <f t="shared" si="64"/>
        <v>-4.3014845831747243E-2</v>
      </c>
      <c r="H191" s="34">
        <f t="shared" si="64"/>
        <v>6.2649164677804292E-2</v>
      </c>
      <c r="I191" s="34">
        <v>0.16</v>
      </c>
    </row>
    <row r="192" spans="1:9" x14ac:dyDescent="0.25">
      <c r="A192" s="31" t="s">
        <v>113</v>
      </c>
      <c r="B192" s="30"/>
      <c r="C192" s="30">
        <f t="shared" si="64"/>
        <v>-5.2699644358228256E-2</v>
      </c>
      <c r="D192" s="30">
        <f t="shared" si="64"/>
        <v>0.12116040955631399</v>
      </c>
      <c r="E192" s="30">
        <f t="shared" si="64"/>
        <v>8.8280060882800604E-2</v>
      </c>
      <c r="F192" s="30">
        <f t="shared" si="64"/>
        <v>1.3146853146853148E-2</v>
      </c>
      <c r="G192" s="30">
        <f t="shared" si="64"/>
        <v>-4.7763666482606291E-2</v>
      </c>
      <c r="H192" s="30">
        <f t="shared" si="64"/>
        <v>6.0887213685126125E-2</v>
      </c>
      <c r="I192" s="30">
        <v>0.17</v>
      </c>
    </row>
    <row r="193" spans="1:9" x14ac:dyDescent="0.25">
      <c r="A193" s="31" t="s">
        <v>114</v>
      </c>
      <c r="B193" s="30"/>
      <c r="C193" s="30">
        <f t="shared" si="64"/>
        <v>-0.10711430855315747</v>
      </c>
      <c r="D193" s="30">
        <f t="shared" si="64"/>
        <v>6.087735004476276E-2</v>
      </c>
      <c r="E193" s="30">
        <f t="shared" si="64"/>
        <v>0.13670886075949368</v>
      </c>
      <c r="F193" s="30">
        <f t="shared" si="64"/>
        <v>3.5634743875278395E-2</v>
      </c>
      <c r="G193" s="30">
        <f t="shared" si="64"/>
        <v>-2.1505376344086023E-2</v>
      </c>
      <c r="H193" s="30">
        <f t="shared" si="64"/>
        <v>9.4505494505494503E-2</v>
      </c>
      <c r="I193" s="30">
        <v>0.12</v>
      </c>
    </row>
    <row r="194" spans="1:9" x14ac:dyDescent="0.25">
      <c r="A194" s="31" t="s">
        <v>115</v>
      </c>
      <c r="B194" s="30"/>
      <c r="C194" s="30">
        <f t="shared" si="64"/>
        <v>-0.12621359223300971</v>
      </c>
      <c r="D194" s="30">
        <f t="shared" si="64"/>
        <v>-1.1111111111111112E-2</v>
      </c>
      <c r="E194" s="30">
        <f t="shared" si="64"/>
        <v>-8.6142322097378279E-2</v>
      </c>
      <c r="F194" s="30">
        <f t="shared" si="64"/>
        <v>-2.8688524590163935E-2</v>
      </c>
      <c r="G194" s="30">
        <f t="shared" si="64"/>
        <v>-9.7046413502109699E-2</v>
      </c>
      <c r="H194" s="30">
        <f t="shared" si="64"/>
        <v>-0.11214953271028037</v>
      </c>
      <c r="I194" s="30">
        <v>0.28000000000000003</v>
      </c>
    </row>
    <row r="195" spans="1:9" x14ac:dyDescent="0.25">
      <c r="A195" s="33" t="s">
        <v>107</v>
      </c>
      <c r="B195" s="34"/>
      <c r="C195" s="34">
        <f t="shared" si="64"/>
        <v>-0.36521739130434783</v>
      </c>
      <c r="D195" s="34">
        <f t="shared" si="64"/>
        <v>0</v>
      </c>
      <c r="E195" s="34">
        <f t="shared" si="64"/>
        <v>0.20547945205479451</v>
      </c>
      <c r="F195" s="34">
        <f t="shared" si="64"/>
        <v>-0.52272727272727271</v>
      </c>
      <c r="G195" s="34">
        <f t="shared" si="64"/>
        <v>-0.2857142857142857</v>
      </c>
      <c r="H195" s="34">
        <f t="shared" si="64"/>
        <v>-0.16666666666666666</v>
      </c>
      <c r="I195" s="34">
        <v>3.02</v>
      </c>
    </row>
    <row r="196" spans="1:9" x14ac:dyDescent="0.25">
      <c r="A196" s="35" t="s">
        <v>103</v>
      </c>
      <c r="B196" s="37"/>
      <c r="C196" s="34">
        <f t="shared" ref="C196:H203" si="65">(C124-B124)/B124</f>
        <v>6.2924636772237905E-2</v>
      </c>
      <c r="D196" s="34">
        <f t="shared" si="65"/>
        <v>5.6577179008096501E-2</v>
      </c>
      <c r="E196" s="34">
        <f t="shared" si="65"/>
        <v>6.9866286104303038E-2</v>
      </c>
      <c r="F196" s="34">
        <f t="shared" si="65"/>
        <v>7.9251848629839056E-2</v>
      </c>
      <c r="G196" s="34">
        <f t="shared" si="65"/>
        <v>-4.4333387070772209E-2</v>
      </c>
      <c r="H196" s="34">
        <f t="shared" si="65"/>
        <v>0.18907444894286998</v>
      </c>
      <c r="I196" s="37">
        <v>0.06</v>
      </c>
    </row>
    <row r="197" spans="1:9" x14ac:dyDescent="0.25">
      <c r="A197" s="33" t="s">
        <v>104</v>
      </c>
      <c r="B197" s="34"/>
      <c r="C197" s="34">
        <f t="shared" si="65"/>
        <v>-1.3622603430877902E-2</v>
      </c>
      <c r="D197" s="34">
        <f t="shared" si="65"/>
        <v>4.4501278772378514E-2</v>
      </c>
      <c r="E197" s="34">
        <f t="shared" si="65"/>
        <v>-7.6395690499510283E-2</v>
      </c>
      <c r="F197" s="34">
        <f t="shared" si="65"/>
        <v>1.0604453870625663E-2</v>
      </c>
      <c r="G197" s="34">
        <f t="shared" si="65"/>
        <v>-3.1479538300104928E-2</v>
      </c>
      <c r="H197" s="34">
        <f t="shared" si="65"/>
        <v>0.19447453954496208</v>
      </c>
      <c r="I197" s="34">
        <v>7.0000000000000007E-2</v>
      </c>
    </row>
    <row r="198" spans="1:9" x14ac:dyDescent="0.25">
      <c r="A198" s="31" t="s">
        <v>113</v>
      </c>
      <c r="B198" s="30"/>
      <c r="C198" s="30" t="e">
        <f t="shared" si="65"/>
        <v>#DIV/0!</v>
      </c>
      <c r="D198" s="30" t="e">
        <f t="shared" si="65"/>
        <v>#DIV/0!</v>
      </c>
      <c r="E198" s="30" t="e">
        <f t="shared" si="65"/>
        <v>#DIV/0!</v>
      </c>
      <c r="F198" s="30">
        <f t="shared" si="65"/>
        <v>2.9174425822470516E-2</v>
      </c>
      <c r="G198" s="30">
        <f t="shared" si="65"/>
        <v>-9.6501809408926411E-3</v>
      </c>
      <c r="H198" s="30">
        <f t="shared" si="65"/>
        <v>0.20950060901339829</v>
      </c>
      <c r="I198" s="30">
        <v>0.06</v>
      </c>
    </row>
    <row r="199" spans="1:9" x14ac:dyDescent="0.25">
      <c r="A199" s="31" t="s">
        <v>114</v>
      </c>
      <c r="B199" s="30"/>
      <c r="C199" s="30" t="e">
        <f t="shared" si="65"/>
        <v>#DIV/0!</v>
      </c>
      <c r="D199" s="30" t="e">
        <f t="shared" si="65"/>
        <v>#DIV/0!</v>
      </c>
      <c r="E199" s="30" t="e">
        <f t="shared" si="65"/>
        <v>#DIV/0!</v>
      </c>
      <c r="F199" s="30">
        <f t="shared" si="65"/>
        <v>-0.18055555555555555</v>
      </c>
      <c r="G199" s="30">
        <f t="shared" si="65"/>
        <v>-0.24576271186440679</v>
      </c>
      <c r="H199" s="30">
        <f t="shared" si="65"/>
        <v>0.16853932584269662</v>
      </c>
      <c r="I199" s="30">
        <v>-0.03</v>
      </c>
    </row>
    <row r="200" spans="1:9" x14ac:dyDescent="0.25">
      <c r="A200" s="31" t="s">
        <v>115</v>
      </c>
      <c r="B200" s="30"/>
      <c r="C200" s="30" t="e">
        <f t="shared" si="65"/>
        <v>#DIV/0!</v>
      </c>
      <c r="D200" s="30" t="e">
        <f t="shared" si="65"/>
        <v>#DIV/0!</v>
      </c>
      <c r="E200" s="30" t="e">
        <f t="shared" si="65"/>
        <v>#DIV/0!</v>
      </c>
      <c r="F200" s="30">
        <f t="shared" si="65"/>
        <v>-0.14285714285714285</v>
      </c>
      <c r="G200" s="30">
        <f t="shared" si="65"/>
        <v>4.1666666666666664E-2</v>
      </c>
      <c r="H200" s="30">
        <f t="shared" si="65"/>
        <v>0.16</v>
      </c>
      <c r="I200" s="30">
        <v>-0.16</v>
      </c>
    </row>
    <row r="201" spans="1:9" x14ac:dyDescent="0.25">
      <c r="A201" s="31" t="s">
        <v>121</v>
      </c>
      <c r="B201" s="30"/>
      <c r="C201" s="30">
        <f t="shared" si="65"/>
        <v>-1.3622603430877902E-2</v>
      </c>
      <c r="D201" s="30">
        <f t="shared" si="65"/>
        <v>4.4501278772378514E-2</v>
      </c>
      <c r="E201" s="30">
        <f t="shared" si="65"/>
        <v>-0.9495592556317336</v>
      </c>
      <c r="F201" s="30">
        <f t="shared" si="65"/>
        <v>2.9126213592233011E-2</v>
      </c>
      <c r="G201" s="30">
        <f t="shared" si="65"/>
        <v>-0.15094339622641509</v>
      </c>
      <c r="H201" s="30">
        <f t="shared" si="65"/>
        <v>-4.4444444444444446E-2</v>
      </c>
      <c r="I201" s="30">
        <v>0.42</v>
      </c>
    </row>
    <row r="202" spans="1:9" x14ac:dyDescent="0.25">
      <c r="A202" s="29" t="s">
        <v>108</v>
      </c>
      <c r="B202" s="30"/>
      <c r="C202" s="34">
        <f t="shared" si="65"/>
        <v>4.878048780487805E-2</v>
      </c>
      <c r="D202" s="34">
        <f t="shared" si="65"/>
        <v>-1.8720930232558139</v>
      </c>
      <c r="E202" s="34">
        <f t="shared" si="65"/>
        <v>-0.65333333333333332</v>
      </c>
      <c r="F202" s="34">
        <f t="shared" si="65"/>
        <v>-1.2692307692307692</v>
      </c>
      <c r="G202" s="34">
        <f t="shared" si="65"/>
        <v>0.5714285714285714</v>
      </c>
      <c r="H202" s="34">
        <f t="shared" si="65"/>
        <v>-4.6363636363636367</v>
      </c>
      <c r="I202" s="30">
        <v>0</v>
      </c>
    </row>
    <row r="203" spans="1:9" ht="15.75" thickBot="1" x14ac:dyDescent="0.3">
      <c r="A203" s="32" t="s">
        <v>105</v>
      </c>
      <c r="B203" s="36"/>
      <c r="C203" s="34">
        <f t="shared" si="65"/>
        <v>5.8004640371229696E-2</v>
      </c>
      <c r="D203" s="34">
        <f t="shared" si="65"/>
        <v>6.0971089696071165E-2</v>
      </c>
      <c r="E203" s="34">
        <f t="shared" si="65"/>
        <v>5.9592430858806403E-2</v>
      </c>
      <c r="F203" s="34">
        <f t="shared" si="65"/>
        <v>7.4731433909388134E-2</v>
      </c>
      <c r="G203" s="34">
        <f t="shared" si="65"/>
        <v>-4.3817266150267146E-2</v>
      </c>
      <c r="H203" s="34">
        <f t="shared" si="65"/>
        <v>0.1907600994572628</v>
      </c>
      <c r="I203" s="36">
        <v>0.06</v>
      </c>
    </row>
    <row r="20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9"/>
  <sheetViews>
    <sheetView tabSelected="1" workbookViewId="0">
      <selection activeCell="G11" activeCellId="1" sqref="B3:I3 G11:G12"/>
    </sheetView>
  </sheetViews>
  <sheetFormatPr defaultRowHeight="15" x14ac:dyDescent="0.25"/>
  <cols>
    <col min="1" max="1" width="48.7109375" customWidth="1"/>
    <col min="2" max="9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5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K2" s="51"/>
      <c r="L2" s="51"/>
      <c r="M2" s="51"/>
      <c r="N2" s="51"/>
      <c r="O2" s="51"/>
    </row>
    <row r="3" spans="1:15" x14ac:dyDescent="0.25">
      <c r="A3" s="40" t="s">
        <v>139</v>
      </c>
      <c r="B3" s="9">
        <f>B21+B52+B83+B114+B145+B180+B199</f>
        <v>30601</v>
      </c>
      <c r="C3" s="9">
        <f t="shared" ref="C3:I3" si="1">C21+C52+C83+C114+C145+C180+C199</f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49">
        <f t="shared" si="1"/>
        <v>46710</v>
      </c>
    </row>
    <row r="4" spans="1:15" x14ac:dyDescent="0.25">
      <c r="A4" s="41" t="s">
        <v>129</v>
      </c>
      <c r="B4" s="46" t="str">
        <f t="shared" ref="B4:H4" si="2">+IFERROR(B3/A3-1,"nm")</f>
        <v>nm</v>
      </c>
      <c r="C4" s="46">
        <f t="shared" si="2"/>
        <v>5.8004640371229765E-2</v>
      </c>
      <c r="D4" s="46">
        <f t="shared" si="2"/>
        <v>6.0971089696071123E-2</v>
      </c>
      <c r="E4" s="46">
        <f t="shared" si="2"/>
        <v>5.95924308588065E-2</v>
      </c>
      <c r="F4" s="46">
        <f t="shared" si="2"/>
        <v>7.4731433909388079E-2</v>
      </c>
      <c r="G4" s="46">
        <f t="shared" si="2"/>
        <v>-4.3817266150267153E-2</v>
      </c>
      <c r="H4" s="46">
        <f t="shared" si="2"/>
        <v>0.19076009945726269</v>
      </c>
      <c r="I4" s="48">
        <f>+IFERROR(I3/H3-1,"nm")</f>
        <v>4.8767344739323759E-2</v>
      </c>
    </row>
    <row r="5" spans="1:15" x14ac:dyDescent="0.25">
      <c r="A5" s="40" t="s">
        <v>130</v>
      </c>
      <c r="B5" s="51">
        <f>B35+B66+B97+B128+B163+B182+B201</f>
        <v>4839</v>
      </c>
      <c r="C5" s="51">
        <f t="shared" ref="C5:I5" si="3">C35+C66+C97+C128+C163+C182+C201</f>
        <v>5291</v>
      </c>
      <c r="D5" s="51">
        <f t="shared" si="3"/>
        <v>5651</v>
      </c>
      <c r="E5" s="51">
        <f t="shared" si="3"/>
        <v>5126</v>
      </c>
      <c r="F5" s="51">
        <f t="shared" si="3"/>
        <v>5555</v>
      </c>
      <c r="G5" s="51">
        <f t="shared" si="3"/>
        <v>3697</v>
      </c>
      <c r="H5" s="51">
        <f t="shared" si="3"/>
        <v>7667</v>
      </c>
      <c r="I5" s="52">
        <f t="shared" si="3"/>
        <v>7573</v>
      </c>
    </row>
    <row r="6" spans="1:15" x14ac:dyDescent="0.25">
      <c r="A6" s="41" t="s">
        <v>129</v>
      </c>
      <c r="B6" s="46" t="str">
        <f t="shared" ref="B6:H6" si="4">+IFERROR(B5/A5-1,"nm")</f>
        <v>nm</v>
      </c>
      <c r="C6" s="46">
        <f t="shared" si="4"/>
        <v>9.3407728869601137E-2</v>
      </c>
      <c r="D6" s="46">
        <f t="shared" si="4"/>
        <v>6.8040068040068125E-2</v>
      </c>
      <c r="E6" s="46">
        <f t="shared" si="4"/>
        <v>-9.2903910812245583E-2</v>
      </c>
      <c r="F6" s="46">
        <f t="shared" si="4"/>
        <v>8.3690987124463545E-2</v>
      </c>
      <c r="G6" s="46">
        <f t="shared" si="4"/>
        <v>-0.3344734473447345</v>
      </c>
      <c r="H6" s="46">
        <f t="shared" si="4"/>
        <v>1.0738436570192049</v>
      </c>
      <c r="I6" s="48">
        <f>+IFERROR(I5/H5-1,"nm")</f>
        <v>-1.2260336507108338E-2</v>
      </c>
    </row>
    <row r="7" spans="1:15" x14ac:dyDescent="0.25">
      <c r="A7" s="41" t="s">
        <v>131</v>
      </c>
      <c r="B7" s="46">
        <f>+IFERROR(B5/B$3,"nm")</f>
        <v>0.15813208718669325</v>
      </c>
      <c r="C7" s="46">
        <f t="shared" ref="C7:I7" si="5">+IFERROR(C5/C$3,"nm")</f>
        <v>0.16342352359772672</v>
      </c>
      <c r="D7" s="46">
        <f t="shared" si="5"/>
        <v>0.16451237263464338</v>
      </c>
      <c r="E7" s="46">
        <f t="shared" si="5"/>
        <v>0.14083578316894249</v>
      </c>
      <c r="F7" s="46">
        <f t="shared" si="5"/>
        <v>0.14200986783240024</v>
      </c>
      <c r="G7" s="46">
        <f t="shared" si="5"/>
        <v>9.8842338849824879E-2</v>
      </c>
      <c r="H7" s="46">
        <f t="shared" si="5"/>
        <v>0.17214513449189456</v>
      </c>
      <c r="I7" s="48">
        <f t="shared" si="5"/>
        <v>0.16212802397773496</v>
      </c>
    </row>
    <row r="8" spans="1:15" x14ac:dyDescent="0.25">
      <c r="A8" s="40" t="s">
        <v>132</v>
      </c>
      <c r="B8" s="51">
        <f>B38+B69+B100+B131+B166+B185+B204</f>
        <v>606</v>
      </c>
      <c r="C8" s="51">
        <f t="shared" ref="C8:I8" si="6">C38+C69+C100+C131+C166+C185+C204</f>
        <v>649</v>
      </c>
      <c r="D8" s="51">
        <f t="shared" si="6"/>
        <v>706</v>
      </c>
      <c r="E8" s="51">
        <f t="shared" si="6"/>
        <v>747</v>
      </c>
      <c r="F8" s="51">
        <f t="shared" si="6"/>
        <v>705</v>
      </c>
      <c r="G8" s="51">
        <f t="shared" si="6"/>
        <v>721</v>
      </c>
      <c r="H8" s="51">
        <f t="shared" si="6"/>
        <v>744</v>
      </c>
      <c r="I8" s="52">
        <f t="shared" si="6"/>
        <v>717</v>
      </c>
    </row>
    <row r="9" spans="1:15" x14ac:dyDescent="0.25">
      <c r="A9" s="41" t="s">
        <v>129</v>
      </c>
      <c r="B9" s="46" t="str">
        <f t="shared" ref="B9:H9" si="7">+IFERROR(B8/A8-1,"nm")</f>
        <v>nm</v>
      </c>
      <c r="C9" s="46">
        <f t="shared" si="7"/>
        <v>7.0957095709570872E-2</v>
      </c>
      <c r="D9" s="46">
        <f t="shared" si="7"/>
        <v>8.7827426810477727E-2</v>
      </c>
      <c r="E9" s="46">
        <f t="shared" si="7"/>
        <v>5.8073654390934815E-2</v>
      </c>
      <c r="F9" s="46">
        <f t="shared" si="7"/>
        <v>-5.6224899598393607E-2</v>
      </c>
      <c r="G9" s="46">
        <f t="shared" si="7"/>
        <v>2.2695035460992941E-2</v>
      </c>
      <c r="H9" s="46">
        <f t="shared" si="7"/>
        <v>3.1900138696255187E-2</v>
      </c>
      <c r="I9" s="48">
        <f>+IFERROR(I8/H8-1,"nm")</f>
        <v>-3.6290322580645129E-2</v>
      </c>
    </row>
    <row r="10" spans="1:15" x14ac:dyDescent="0.25">
      <c r="A10" s="41" t="s">
        <v>133</v>
      </c>
      <c r="B10" s="46">
        <f>+IFERROR(B8/B$3,"nm")</f>
        <v>1.9803274402797295E-2</v>
      </c>
      <c r="C10" s="46">
        <f t="shared" ref="C10:I10" si="8">+IFERROR(C8/C$3,"nm")</f>
        <v>2.0045712873733631E-2</v>
      </c>
      <c r="D10" s="46">
        <f t="shared" si="8"/>
        <v>2.0553129548762736E-2</v>
      </c>
      <c r="E10" s="46">
        <f t="shared" si="8"/>
        <v>2.0523669533203285E-2</v>
      </c>
      <c r="F10" s="46">
        <f t="shared" si="8"/>
        <v>1.8022854513382928E-2</v>
      </c>
      <c r="G10" s="46">
        <f t="shared" si="8"/>
        <v>1.9276528620698875E-2</v>
      </c>
      <c r="H10" s="46">
        <f t="shared" si="8"/>
        <v>1.6704836319547355E-2</v>
      </c>
      <c r="I10" s="48">
        <f t="shared" si="8"/>
        <v>1.5350032113037893E-2</v>
      </c>
    </row>
    <row r="11" spans="1:15" x14ac:dyDescent="0.25">
      <c r="A11" s="40" t="s">
        <v>134</v>
      </c>
      <c r="B11" s="51">
        <f>B5-B8</f>
        <v>4233</v>
      </c>
      <c r="C11" s="51">
        <f t="shared" ref="C11:I11" si="9">C5-C8</f>
        <v>4642</v>
      </c>
      <c r="D11" s="51">
        <f t="shared" si="9"/>
        <v>4945</v>
      </c>
      <c r="E11" s="51">
        <f t="shared" si="9"/>
        <v>4379</v>
      </c>
      <c r="F11" s="51">
        <f t="shared" si="9"/>
        <v>4850</v>
      </c>
      <c r="G11" s="51">
        <f t="shared" si="9"/>
        <v>2976</v>
      </c>
      <c r="H11" s="51">
        <f t="shared" si="9"/>
        <v>6923</v>
      </c>
      <c r="I11" s="52">
        <f t="shared" si="9"/>
        <v>6856</v>
      </c>
    </row>
    <row r="12" spans="1:15" x14ac:dyDescent="0.25">
      <c r="A12" s="41" t="s">
        <v>129</v>
      </c>
      <c r="B12" s="46" t="str">
        <f t="shared" ref="B12:H12" si="10">+IFERROR(B11/A11-1,"nm")</f>
        <v>nm</v>
      </c>
      <c r="C12" s="46">
        <f t="shared" si="10"/>
        <v>9.6621781242617555E-2</v>
      </c>
      <c r="D12" s="46">
        <f t="shared" si="10"/>
        <v>6.5273588970271357E-2</v>
      </c>
      <c r="E12" s="46">
        <f t="shared" si="10"/>
        <v>-0.11445904954499497</v>
      </c>
      <c r="F12" s="46">
        <f t="shared" si="10"/>
        <v>0.10755880337976698</v>
      </c>
      <c r="G12" s="46">
        <f t="shared" si="10"/>
        <v>-0.38639175257731961</v>
      </c>
      <c r="H12" s="46">
        <f t="shared" si="10"/>
        <v>1.32627688172043</v>
      </c>
      <c r="I12" s="48">
        <f>+IFERROR(I11/H11-1,"nm")</f>
        <v>-9.67788530983682E-3</v>
      </c>
    </row>
    <row r="13" spans="1:15" x14ac:dyDescent="0.25">
      <c r="A13" s="41" t="s">
        <v>131</v>
      </c>
      <c r="B13" s="46">
        <f>+IFERROR(B11/B$3,"nm")</f>
        <v>0.13832881278389594</v>
      </c>
      <c r="C13" s="46">
        <f t="shared" ref="C13:I13" si="11">+IFERROR(C11/C$3,"nm")</f>
        <v>0.14337781072399308</v>
      </c>
      <c r="D13" s="46">
        <f t="shared" si="11"/>
        <v>0.14395924308588065</v>
      </c>
      <c r="E13" s="46">
        <f t="shared" si="11"/>
        <v>0.12031211363573921</v>
      </c>
      <c r="F13" s="46">
        <f t="shared" si="11"/>
        <v>0.12398701331901731</v>
      </c>
      <c r="G13" s="46">
        <f t="shared" si="11"/>
        <v>7.9565810229126011E-2</v>
      </c>
      <c r="H13" s="46">
        <f t="shared" si="11"/>
        <v>0.1554402981723472</v>
      </c>
      <c r="I13" s="48">
        <f t="shared" si="11"/>
        <v>0.14677799186469706</v>
      </c>
    </row>
    <row r="14" spans="1:15" x14ac:dyDescent="0.25">
      <c r="A14" s="40" t="s">
        <v>135</v>
      </c>
      <c r="B14" s="51">
        <f>B45+B76+B107+B138+B173+B192+B211</f>
        <v>963</v>
      </c>
      <c r="C14" s="51">
        <f t="shared" ref="C14:I14" si="12">C45+C76+C107+C138+C173+C192+C211</f>
        <v>1143</v>
      </c>
      <c r="D14" s="51">
        <f t="shared" si="12"/>
        <v>1105</v>
      </c>
      <c r="E14" s="51">
        <f t="shared" si="12"/>
        <v>1028</v>
      </c>
      <c r="F14" s="51">
        <f t="shared" si="12"/>
        <v>1119</v>
      </c>
      <c r="G14" s="51">
        <f t="shared" si="12"/>
        <v>1086</v>
      </c>
      <c r="H14" s="51">
        <f t="shared" si="12"/>
        <v>695</v>
      </c>
      <c r="I14" s="52">
        <f t="shared" si="12"/>
        <v>758</v>
      </c>
    </row>
    <row r="15" spans="1:15" x14ac:dyDescent="0.25">
      <c r="A15" s="41" t="s">
        <v>129</v>
      </c>
      <c r="B15" s="46" t="str">
        <f t="shared" ref="B15:H15" si="13">+IFERROR(B14/A14-1,"nm")</f>
        <v>nm</v>
      </c>
      <c r="C15" s="46">
        <f t="shared" si="13"/>
        <v>0.18691588785046731</v>
      </c>
      <c r="D15" s="46">
        <f t="shared" si="13"/>
        <v>-3.3245844269466307E-2</v>
      </c>
      <c r="E15" s="46">
        <f t="shared" si="13"/>
        <v>-6.9683257918552011E-2</v>
      </c>
      <c r="F15" s="46">
        <f t="shared" si="13"/>
        <v>8.8521400778210024E-2</v>
      </c>
      <c r="G15" s="46">
        <f t="shared" si="13"/>
        <v>-2.9490616621983934E-2</v>
      </c>
      <c r="H15" s="46">
        <f t="shared" si="13"/>
        <v>-0.36003683241252304</v>
      </c>
      <c r="I15" s="48">
        <f>+IFERROR(I14/H14-1,"nm")</f>
        <v>9.0647482014388547E-2</v>
      </c>
    </row>
    <row r="16" spans="1:15" x14ac:dyDescent="0.25">
      <c r="A16" s="41" t="s">
        <v>133</v>
      </c>
      <c r="B16" s="46">
        <f>+IFERROR(B14/B$3,"nm")</f>
        <v>3.146955981830659E-2</v>
      </c>
      <c r="C16" s="46">
        <f t="shared" ref="C16:I16" si="14">+IFERROR(C14/C$3,"nm")</f>
        <v>3.5303928836174947E-2</v>
      </c>
      <c r="D16" s="46">
        <f t="shared" si="14"/>
        <v>3.2168850072780204E-2</v>
      </c>
      <c r="E16" s="46">
        <f t="shared" si="14"/>
        <v>2.8244086051048164E-2</v>
      </c>
      <c r="F16" s="46">
        <f t="shared" si="14"/>
        <v>2.8606488227624818E-2</v>
      </c>
      <c r="G16" s="46">
        <f t="shared" si="14"/>
        <v>2.9035104136031869E-2</v>
      </c>
      <c r="H16" s="46">
        <f t="shared" si="14"/>
        <v>1.5604652207104046E-2</v>
      </c>
      <c r="I16" s="48">
        <f t="shared" si="14"/>
        <v>1.6227788482123744E-2</v>
      </c>
    </row>
    <row r="17" spans="1:9" x14ac:dyDescent="0.25">
      <c r="A17" s="9" t="s">
        <v>143</v>
      </c>
      <c r="B17" s="51">
        <f>B48+B79+B110+B141+B176+B195+B214</f>
        <v>3011</v>
      </c>
      <c r="C17" s="51">
        <f t="shared" ref="C17:I17" si="15">C48+C79+C110+C141+C176+C195+C214</f>
        <v>3520</v>
      </c>
      <c r="D17" s="51">
        <f t="shared" si="15"/>
        <v>3989</v>
      </c>
      <c r="E17" s="51">
        <f t="shared" si="15"/>
        <v>4454</v>
      </c>
      <c r="F17" s="51">
        <f t="shared" si="15"/>
        <v>4744</v>
      </c>
      <c r="G17" s="51">
        <f t="shared" si="15"/>
        <v>4866</v>
      </c>
      <c r="H17" s="51">
        <f t="shared" si="15"/>
        <v>4904</v>
      </c>
      <c r="I17" s="52">
        <f t="shared" si="15"/>
        <v>4791</v>
      </c>
    </row>
    <row r="18" spans="1:9" x14ac:dyDescent="0.25">
      <c r="A18" s="41" t="s">
        <v>129</v>
      </c>
      <c r="B18" s="46" t="str">
        <f t="shared" ref="B18:H18" si="16">+IFERROR(B17/A17-1,"nm")</f>
        <v>nm</v>
      </c>
      <c r="C18" s="46">
        <f t="shared" si="16"/>
        <v>0.16904682829624718</v>
      </c>
      <c r="D18" s="46">
        <f t="shared" si="16"/>
        <v>0.13323863636363642</v>
      </c>
      <c r="E18" s="46">
        <f t="shared" si="16"/>
        <v>0.11657056906492858</v>
      </c>
      <c r="F18" s="46">
        <f t="shared" si="16"/>
        <v>6.5110013471037176E-2</v>
      </c>
      <c r="G18" s="46">
        <f t="shared" si="16"/>
        <v>2.5716694772343951E-2</v>
      </c>
      <c r="H18" s="46">
        <f t="shared" si="16"/>
        <v>7.8092889436909285E-3</v>
      </c>
      <c r="I18" s="48">
        <f>+IFERROR(I17/H17-1,"nm")</f>
        <v>-2.3042414355628038E-2</v>
      </c>
    </row>
    <row r="19" spans="1:9" x14ac:dyDescent="0.25">
      <c r="A19" s="41" t="s">
        <v>133</v>
      </c>
      <c r="B19" s="46">
        <f>+IFERROR(B17/B$3,"nm")</f>
        <v>9.8395477271984569E-2</v>
      </c>
      <c r="C19" s="46">
        <f t="shared" ref="C19:I19" si="17">+IFERROR(C17/C$3,"nm")</f>
        <v>0.10872251050160613</v>
      </c>
      <c r="D19" s="46">
        <f t="shared" si="17"/>
        <v>0.11612809315866085</v>
      </c>
      <c r="E19" s="46">
        <f t="shared" si="17"/>
        <v>0.12237272302662307</v>
      </c>
      <c r="F19" s="46">
        <f t="shared" si="17"/>
        <v>0.1212771940588491</v>
      </c>
      <c r="G19" s="46">
        <f t="shared" si="17"/>
        <v>0.13009651632222013</v>
      </c>
      <c r="H19" s="46">
        <f t="shared" si="17"/>
        <v>0.11010822219228523</v>
      </c>
      <c r="I19" s="48">
        <f t="shared" si="17"/>
        <v>0.10256904303147078</v>
      </c>
    </row>
    <row r="20" spans="1:9" x14ac:dyDescent="0.25">
      <c r="A20" s="42" t="str">
        <f>+Historicals!A107</f>
        <v>North America</v>
      </c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49">
        <f>+Historicals!I107</f>
        <v>18353</v>
      </c>
    </row>
    <row r="22" spans="1:9" x14ac:dyDescent="0.25">
      <c r="A22" s="43" t="s">
        <v>129</v>
      </c>
      <c r="B22" s="46" t="str">
        <f t="shared" ref="B22:H22" si="18">+IFERROR(B21/A21-1,"nm")</f>
        <v>nm</v>
      </c>
      <c r="C22" s="46">
        <f t="shared" si="18"/>
        <v>7.4526928675400228E-2</v>
      </c>
      <c r="D22" s="46">
        <f t="shared" si="18"/>
        <v>3.0615009482525046E-2</v>
      </c>
      <c r="E22" s="46">
        <f t="shared" si="18"/>
        <v>-2.372502628811779E-2</v>
      </c>
      <c r="F22" s="46">
        <f t="shared" si="18"/>
        <v>7.0481319421070276E-2</v>
      </c>
      <c r="G22" s="46">
        <f t="shared" si="18"/>
        <v>-8.9171173437303519E-2</v>
      </c>
      <c r="H22" s="46">
        <f t="shared" si="18"/>
        <v>0.18606738470035911</v>
      </c>
      <c r="I22" s="48">
        <f>+IFERROR(I21/H21-1,"nm")</f>
        <v>6.8339251411607238E-2</v>
      </c>
    </row>
    <row r="23" spans="1:9" x14ac:dyDescent="0.25">
      <c r="A23" s="44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50">
        <f>+Historicals!I108</f>
        <v>12228</v>
      </c>
    </row>
    <row r="24" spans="1:9" x14ac:dyDescent="0.25">
      <c r="A24" s="43" t="s">
        <v>129</v>
      </c>
      <c r="B24" s="46" t="str">
        <f t="shared" ref="B24" si="19">+IFERROR(B23/A23-1,"nm")</f>
        <v>nm</v>
      </c>
      <c r="C24" s="46">
        <f t="shared" ref="C24" si="20">+IFERROR(C23/B23-1,"nm")</f>
        <v>9.3228309428638578E-2</v>
      </c>
      <c r="D24" s="46">
        <f t="shared" ref="D24" si="21">+IFERROR(D23/C23-1,"nm")</f>
        <v>4.1402301322722934E-2</v>
      </c>
      <c r="E24" s="46">
        <f t="shared" ref="E24" si="22">+IFERROR(E23/D23-1,"nm")</f>
        <v>-3.7381247418422192E-2</v>
      </c>
      <c r="F24" s="46">
        <f t="shared" ref="F24" si="23">+IFERROR(F23/E23-1,"nm")</f>
        <v>7.755846384895948E-2</v>
      </c>
      <c r="G24" s="46">
        <f t="shared" ref="G24" si="24">+IFERROR(G23/F23-1,"nm")</f>
        <v>-7.1279243404678949E-2</v>
      </c>
      <c r="H24" s="46">
        <f t="shared" ref="H24" si="25">+IFERROR(H23/G23-1,"nm")</f>
        <v>0.24815092721620746</v>
      </c>
      <c r="I24" s="48">
        <f>+IFERROR(I23/H23-1,"nm")</f>
        <v>5.0154586052902683E-2</v>
      </c>
    </row>
    <row r="25" spans="1:9" x14ac:dyDescent="0.25">
      <c r="A25" s="43" t="s">
        <v>137</v>
      </c>
      <c r="B25" s="46">
        <f>+Historicals!B180</f>
        <v>0</v>
      </c>
      <c r="C25" s="46">
        <f>+Historicals!C180</f>
        <v>9.3228309428638606E-2</v>
      </c>
      <c r="D25" s="46">
        <f>+Historicals!D180</f>
        <v>4.1402301322722872E-2</v>
      </c>
      <c r="E25" s="46">
        <f>+Historicals!E180</f>
        <v>-3.7381247418422137E-2</v>
      </c>
      <c r="F25" s="46">
        <f>+Historicals!F180</f>
        <v>7.7558463848959452E-2</v>
      </c>
      <c r="G25" s="46">
        <f>+Historicals!G180</f>
        <v>-7.1279243404678949E-2</v>
      </c>
      <c r="H25" s="46">
        <f>+Historicals!H180</f>
        <v>0.24815092721620752</v>
      </c>
      <c r="I25" s="48">
        <f>+Historicals!I180</f>
        <v>0.05</v>
      </c>
    </row>
    <row r="26" spans="1:9" x14ac:dyDescent="0.25">
      <c r="A26" s="43" t="s">
        <v>138</v>
      </c>
      <c r="B26" s="46" t="str">
        <f t="shared" ref="B26:H26" si="26">+IFERROR(B24-B25,"nm")</f>
        <v>nm</v>
      </c>
      <c r="C26" s="46">
        <f t="shared" si="26"/>
        <v>-2.7755575615628914E-17</v>
      </c>
      <c r="D26" s="46">
        <f t="shared" si="26"/>
        <v>6.2450045135165055E-17</v>
      </c>
      <c r="E26" s="46">
        <f t="shared" si="26"/>
        <v>-5.5511151231257827E-17</v>
      </c>
      <c r="F26" s="46">
        <f t="shared" si="26"/>
        <v>2.7755575615628914E-17</v>
      </c>
      <c r="G26" s="46">
        <f t="shared" si="26"/>
        <v>0</v>
      </c>
      <c r="H26" s="46">
        <f t="shared" si="26"/>
        <v>-5.5511151231257827E-17</v>
      </c>
      <c r="I26" s="48">
        <f>+IFERROR(I24-I25,"nm")</f>
        <v>1.5458605290268046E-4</v>
      </c>
    </row>
    <row r="27" spans="1:9" x14ac:dyDescent="0.25">
      <c r="A27" s="44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50">
        <f>+Historicals!I109</f>
        <v>5492</v>
      </c>
    </row>
    <row r="28" spans="1:9" x14ac:dyDescent="0.25">
      <c r="A28" s="43" t="s">
        <v>129</v>
      </c>
      <c r="B28" s="46" t="str">
        <f t="shared" ref="B28" si="27">+IFERROR(B27/A27-1,"nm")</f>
        <v>nm</v>
      </c>
      <c r="C28" s="46">
        <f t="shared" ref="C28" si="28">+IFERROR(C27/B27-1,"nm")</f>
        <v>7.6190476190476142E-2</v>
      </c>
      <c r="D28" s="46">
        <f t="shared" ref="D28" si="29">+IFERROR(D27/C27-1,"nm")</f>
        <v>2.9498525073746285E-2</v>
      </c>
      <c r="E28" s="46">
        <f t="shared" ref="E28" si="30">+IFERROR(E27/D27-1,"nm")</f>
        <v>1.0642652476463343E-2</v>
      </c>
      <c r="F28" s="46">
        <f t="shared" ref="F28" si="31">+IFERROR(F27/E27-1,"nm")</f>
        <v>6.5208586472256025E-2</v>
      </c>
      <c r="G28" s="46">
        <f t="shared" ref="G28" si="32">+IFERROR(G27/F27-1,"nm")</f>
        <v>-0.11806083650190113</v>
      </c>
      <c r="H28" s="46">
        <f t="shared" ref="H28" si="33">+IFERROR(H27/G27-1,"nm")</f>
        <v>8.3854278939426541E-2</v>
      </c>
      <c r="I28" s="48">
        <f>+IFERROR(I27/H27-1,"nm")</f>
        <v>9.2283214001591007E-2</v>
      </c>
    </row>
    <row r="29" spans="1:9" x14ac:dyDescent="0.25">
      <c r="A29" s="43" t="s">
        <v>137</v>
      </c>
      <c r="B29" s="46">
        <f>+Historicals!B184</f>
        <v>0</v>
      </c>
      <c r="C29" s="46">
        <f>+Historicals!C184</f>
        <v>7.2294280246651077E-2</v>
      </c>
      <c r="D29" s="46">
        <f>+Historicals!D184</f>
        <v>2.9545905215149711E-2</v>
      </c>
      <c r="E29" s="46">
        <f>+Historicals!E184</f>
        <v>0.13154853620955315</v>
      </c>
      <c r="F29" s="46">
        <f>+Historicals!F184</f>
        <v>7.114893617021277E-2</v>
      </c>
      <c r="G29" s="46">
        <f>+Historicals!G184</f>
        <v>-6.3721595423486418E-2</v>
      </c>
      <c r="H29" s="46">
        <f>+Historicals!H184</f>
        <v>0.18295994568906992</v>
      </c>
      <c r="I29" s="48">
        <f>+Historicals!I184</f>
        <v>0.09</v>
      </c>
    </row>
    <row r="30" spans="1:9" x14ac:dyDescent="0.25">
      <c r="A30" s="43" t="s">
        <v>138</v>
      </c>
      <c r="B30" s="46" t="str">
        <f t="shared" ref="B30" si="34">+IFERROR(B28-B29,"nm")</f>
        <v>nm</v>
      </c>
      <c r="C30" s="46">
        <f t="shared" ref="C30" si="35">+IFERROR(C28-C29,"nm")</f>
        <v>3.8961959438250648E-3</v>
      </c>
      <c r="D30" s="46">
        <f t="shared" ref="D30" si="36">+IFERROR(D28-D29,"nm")</f>
        <v>-4.7380141403426806E-5</v>
      </c>
      <c r="E30" s="46">
        <f t="shared" ref="E30" si="37">+IFERROR(E28-E29,"nm")</f>
        <v>-0.1209058837330898</v>
      </c>
      <c r="F30" s="46">
        <f t="shared" ref="F30" si="38">+IFERROR(F28-F29,"nm")</f>
        <v>-5.9403496979567455E-3</v>
      </c>
      <c r="G30" s="46">
        <f t="shared" ref="G30" si="39">+IFERROR(G28-G29,"nm")</f>
        <v>-5.4339241078414716E-2</v>
      </c>
      <c r="H30" s="46">
        <f t="shared" ref="H30" si="40">+IFERROR(H28-H29,"nm")</f>
        <v>-9.9105666749643384E-2</v>
      </c>
      <c r="I30" s="48">
        <f>+IFERROR(I28-I29,"nm")</f>
        <v>2.2832140015910107E-3</v>
      </c>
    </row>
    <row r="31" spans="1:9" x14ac:dyDescent="0.25">
      <c r="A31" s="44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50">
        <f>+Historicals!I110</f>
        <v>633</v>
      </c>
    </row>
    <row r="32" spans="1:9" x14ac:dyDescent="0.25">
      <c r="A32" s="43" t="s">
        <v>129</v>
      </c>
      <c r="B32" s="46" t="str">
        <f t="shared" ref="B32" si="41">+IFERROR(B31/A31-1,"nm")</f>
        <v>nm</v>
      </c>
      <c r="C32" s="46">
        <f t="shared" ref="C32" si="42">+IFERROR(C31/B31-1,"nm")</f>
        <v>-0.12742718446601942</v>
      </c>
      <c r="D32" s="46">
        <f t="shared" ref="D32" si="43">+IFERROR(D31/C31-1,"nm")</f>
        <v>-0.10152990264255912</v>
      </c>
      <c r="E32" s="46">
        <f t="shared" ref="E32" si="44">+IFERROR(E31/D31-1,"nm")</f>
        <v>-7.8947368421052655E-2</v>
      </c>
      <c r="F32" s="46">
        <f t="shared" ref="F32" si="45">+IFERROR(F31/E31-1,"nm")</f>
        <v>3.3613445378151141E-3</v>
      </c>
      <c r="G32" s="46">
        <f t="shared" ref="G32" si="46">+IFERROR(G31/F31-1,"nm")</f>
        <v>-0.13567839195979903</v>
      </c>
      <c r="H32" s="46">
        <f t="shared" ref="H32" si="47">+IFERROR(H31/G31-1,"nm")</f>
        <v>-1.744186046511631E-2</v>
      </c>
      <c r="I32" s="48">
        <f>+IFERROR(I31/H31-1,"nm")</f>
        <v>0.24852071005917153</v>
      </c>
    </row>
    <row r="33" spans="1:9" x14ac:dyDescent="0.25">
      <c r="A33" s="43" t="s">
        <v>137</v>
      </c>
      <c r="B33" s="46">
        <f>+Historicals!B182</f>
        <v>0</v>
      </c>
      <c r="C33" s="46">
        <f>+Historicals!C182</f>
        <v>-0.12742718446601942</v>
      </c>
      <c r="D33" s="46">
        <f>+Historicals!D182</f>
        <v>-0.10152990264255911</v>
      </c>
      <c r="E33" s="46">
        <f>+Historicals!E182</f>
        <v>-7.8947368421052627E-2</v>
      </c>
      <c r="F33" s="46">
        <f>+Historicals!F182</f>
        <v>3.3613445378151263E-3</v>
      </c>
      <c r="G33" s="46">
        <f>+Historicals!G182</f>
        <v>-0.135678391959799</v>
      </c>
      <c r="H33" s="46">
        <f>+Historicals!H182</f>
        <v>-1.7441860465116279E-2</v>
      </c>
      <c r="I33" s="48">
        <f>+Historicals!I182</f>
        <v>0.25</v>
      </c>
    </row>
    <row r="34" spans="1:9" x14ac:dyDescent="0.25">
      <c r="A34" s="43" t="s">
        <v>138</v>
      </c>
      <c r="B34" s="46" t="str">
        <f t="shared" ref="B34" si="48">+IFERROR(B32-B33,"nm")</f>
        <v>nm</v>
      </c>
      <c r="C34" s="46">
        <f t="shared" ref="C34" si="49">+IFERROR(C32-C33,"nm")</f>
        <v>0</v>
      </c>
      <c r="D34" s="46">
        <f t="shared" ref="D34" si="50">+IFERROR(D32-D33,"nm")</f>
        <v>-1.3877787807814457E-17</v>
      </c>
      <c r="E34" s="46">
        <f t="shared" ref="E34" si="51">+IFERROR(E32-E33,"nm")</f>
        <v>-2.7755575615628914E-17</v>
      </c>
      <c r="F34" s="46">
        <f t="shared" ref="F34" si="52">+IFERROR(F32-F33,"nm")</f>
        <v>-1.214306433183765E-17</v>
      </c>
      <c r="G34" s="46">
        <f t="shared" ref="G34" si="53">+IFERROR(G32-G33,"nm")</f>
        <v>-2.7755575615628914E-17</v>
      </c>
      <c r="H34" s="46">
        <f t="shared" ref="H34" si="54">+IFERROR(H32-H33,"nm")</f>
        <v>-3.1225022567582528E-17</v>
      </c>
      <c r="I34" s="48">
        <f>+IFERROR(I32-I33,"nm")</f>
        <v>-1.4792899408284654E-3</v>
      </c>
    </row>
    <row r="35" spans="1:9" x14ac:dyDescent="0.25">
      <c r="A35" s="9" t="s">
        <v>130</v>
      </c>
      <c r="B35" s="47">
        <f t="shared" ref="B35:H35" si="55">+B42+B38</f>
        <v>3766</v>
      </c>
      <c r="C35" s="47">
        <f t="shared" si="55"/>
        <v>3896</v>
      </c>
      <c r="D35" s="47">
        <f t="shared" si="55"/>
        <v>4015</v>
      </c>
      <c r="E35" s="47">
        <f t="shared" si="55"/>
        <v>3760</v>
      </c>
      <c r="F35" s="47">
        <f t="shared" si="55"/>
        <v>4074</v>
      </c>
      <c r="G35" s="47">
        <f t="shared" si="55"/>
        <v>3047</v>
      </c>
      <c r="H35" s="47">
        <f t="shared" si="55"/>
        <v>5219</v>
      </c>
      <c r="I35" s="52">
        <f>+I42+I38</f>
        <v>5238</v>
      </c>
    </row>
    <row r="36" spans="1:9" x14ac:dyDescent="0.25">
      <c r="A36" s="45" t="s">
        <v>129</v>
      </c>
      <c r="B36" s="46" t="str">
        <f t="shared" ref="B36" si="56">+IFERROR(B35/A35-1,"nm")</f>
        <v>nm</v>
      </c>
      <c r="C36" s="46">
        <f t="shared" ref="C36" si="57">+IFERROR(C35/B35-1,"nm")</f>
        <v>3.4519383961763239E-2</v>
      </c>
      <c r="D36" s="46">
        <f t="shared" ref="D36" si="58">+IFERROR(D35/C35-1,"nm")</f>
        <v>3.0544147843942548E-2</v>
      </c>
      <c r="E36" s="46">
        <f t="shared" ref="E36" si="59">+IFERROR(E35/D35-1,"nm")</f>
        <v>-6.3511830635118338E-2</v>
      </c>
      <c r="F36" s="46">
        <f t="shared" ref="F36" si="60">+IFERROR(F35/E35-1,"nm")</f>
        <v>8.3510638297872308E-2</v>
      </c>
      <c r="G36" s="46">
        <f t="shared" ref="G36" si="61">+IFERROR(G35/F35-1,"nm")</f>
        <v>-0.25208640157093765</v>
      </c>
      <c r="H36" s="46">
        <f t="shared" ref="H36" si="62">+IFERROR(H35/G35-1,"nm")</f>
        <v>0.71283229405973092</v>
      </c>
      <c r="I36" s="48">
        <f>+IFERROR(I35/H35-1,"nm")</f>
        <v>3.6405441655489312E-3</v>
      </c>
    </row>
    <row r="37" spans="1:9" x14ac:dyDescent="0.25">
      <c r="A37" s="45" t="s">
        <v>131</v>
      </c>
      <c r="B37" s="46">
        <f t="shared" ref="B37:H37" si="63">+IFERROR(B35/B$21,"nm")</f>
        <v>0.27409024745269289</v>
      </c>
      <c r="C37" s="46">
        <f t="shared" si="63"/>
        <v>0.26388512598211866</v>
      </c>
      <c r="D37" s="46">
        <f t="shared" si="63"/>
        <v>0.26386698212407994</v>
      </c>
      <c r="E37" s="46">
        <f t="shared" si="63"/>
        <v>0.25311342982160889</v>
      </c>
      <c r="F37" s="46">
        <f t="shared" si="63"/>
        <v>0.25619418941013711</v>
      </c>
      <c r="G37" s="46">
        <f t="shared" si="63"/>
        <v>0.2103700635183651</v>
      </c>
      <c r="H37" s="46">
        <f t="shared" si="63"/>
        <v>0.30380115256999823</v>
      </c>
      <c r="I37" s="48">
        <f>+IFERROR(I35/I$21,"nm")</f>
        <v>0.28540293140086087</v>
      </c>
    </row>
    <row r="38" spans="1:9" x14ac:dyDescent="0.25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49">
        <f>+Historicals!I167</f>
        <v>124</v>
      </c>
    </row>
    <row r="39" spans="1:9" x14ac:dyDescent="0.25">
      <c r="A39" s="45" t="s">
        <v>129</v>
      </c>
      <c r="B39" s="46" t="str">
        <f t="shared" ref="B39" si="64">+IFERROR(B38/A38-1,"nm")</f>
        <v>nm</v>
      </c>
      <c r="C39" s="46">
        <f t="shared" ref="C39" si="65">+IFERROR(C38/B38-1,"nm")</f>
        <v>9.9173553719008156E-2</v>
      </c>
      <c r="D39" s="46">
        <f t="shared" ref="D39" si="66">+IFERROR(D38/C38-1,"nm")</f>
        <v>5.2631578947368363E-2</v>
      </c>
      <c r="E39" s="46">
        <f t="shared" ref="E39" si="67">+IFERROR(E38/D38-1,"nm")</f>
        <v>0.14285714285714279</v>
      </c>
      <c r="F39" s="46">
        <f t="shared" ref="F39" si="68">+IFERROR(F38/E38-1,"nm")</f>
        <v>-6.8749999999999978E-2</v>
      </c>
      <c r="G39" s="46">
        <f t="shared" ref="G39" si="69">+IFERROR(G38/F38-1,"nm")</f>
        <v>-6.7114093959731447E-3</v>
      </c>
      <c r="H39" s="46">
        <f t="shared" ref="H39" si="70">+IFERROR(H38/G38-1,"nm")</f>
        <v>-0.1216216216216216</v>
      </c>
      <c r="I39" s="48">
        <f>+IFERROR(I38/H38-1,"nm")</f>
        <v>-4.6153846153846101E-2</v>
      </c>
    </row>
    <row r="40" spans="1:9" x14ac:dyDescent="0.25">
      <c r="A40" s="45" t="s">
        <v>133</v>
      </c>
      <c r="B40" s="46">
        <f t="shared" ref="B40:H40" si="71">+IFERROR(B38/B$21,"nm")</f>
        <v>8.8064046579330417E-3</v>
      </c>
      <c r="C40" s="46">
        <f t="shared" si="71"/>
        <v>9.0083988079111346E-3</v>
      </c>
      <c r="D40" s="46">
        <f t="shared" si="71"/>
        <v>9.2008412197686646E-3</v>
      </c>
      <c r="E40" s="46">
        <f t="shared" si="71"/>
        <v>1.0770784247728038E-2</v>
      </c>
      <c r="F40" s="46">
        <f t="shared" si="71"/>
        <v>9.3698905798012821E-3</v>
      </c>
      <c r="G40" s="46">
        <f t="shared" si="71"/>
        <v>1.0218171775752554E-2</v>
      </c>
      <c r="H40" s="46">
        <f t="shared" si="71"/>
        <v>7.5673787764130628E-3</v>
      </c>
      <c r="I40" s="48">
        <f>+IFERROR(I38/I$21,"nm")</f>
        <v>6.7563886013185855E-3</v>
      </c>
    </row>
    <row r="41" spans="1:9" x14ac:dyDescent="0.25">
      <c r="A41" s="45" t="s">
        <v>142</v>
      </c>
      <c r="B41" s="46">
        <f t="shared" ref="B41:H41" si="72">+IFERROR(B38/B48,"nm")</f>
        <v>0.19145569620253164</v>
      </c>
      <c r="C41" s="46">
        <f t="shared" si="72"/>
        <v>0.17924528301886791</v>
      </c>
      <c r="D41" s="46">
        <f t="shared" si="72"/>
        <v>0.17094017094017094</v>
      </c>
      <c r="E41" s="46">
        <f t="shared" si="72"/>
        <v>0.18867924528301888</v>
      </c>
      <c r="F41" s="46">
        <f t="shared" si="72"/>
        <v>0.18304668304668303</v>
      </c>
      <c r="G41" s="46">
        <f t="shared" si="72"/>
        <v>0.22945736434108527</v>
      </c>
      <c r="H41" s="46">
        <f t="shared" si="72"/>
        <v>0.21069692058346839</v>
      </c>
      <c r="I41" s="48">
        <f>+IFERROR(I38/I48,"nm")</f>
        <v>0.19405320813771518</v>
      </c>
    </row>
    <row r="42" spans="1:9" x14ac:dyDescent="0.25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49">
        <f>+Historicals!I134</f>
        <v>5114</v>
      </c>
    </row>
    <row r="43" spans="1:9" x14ac:dyDescent="0.25">
      <c r="A43" s="45" t="s">
        <v>129</v>
      </c>
      <c r="B43" s="46" t="str">
        <f t="shared" ref="B43" si="73">+IFERROR(B42/A42-1,"nm")</f>
        <v>nm</v>
      </c>
      <c r="C43" s="46">
        <f t="shared" ref="C43" si="74">+IFERROR(C42/B42-1,"nm")</f>
        <v>3.2373113854595292E-2</v>
      </c>
      <c r="D43" s="46">
        <f t="shared" ref="D43" si="75">+IFERROR(D42/C42-1,"nm")</f>
        <v>2.9763486579856391E-2</v>
      </c>
      <c r="E43" s="46">
        <f t="shared" ref="E43" si="76">+IFERROR(E42/D42-1,"nm")</f>
        <v>-7.096774193548383E-2</v>
      </c>
      <c r="F43" s="46">
        <f t="shared" ref="F43" si="77">+IFERROR(F42/E42-1,"nm")</f>
        <v>9.0277777777777679E-2</v>
      </c>
      <c r="G43" s="46">
        <f t="shared" ref="G43" si="78">+IFERROR(G42/F42-1,"nm")</f>
        <v>-0.26140127388535028</v>
      </c>
      <c r="H43" s="46">
        <f t="shared" ref="H43" si="79">+IFERROR(H42/G42-1,"nm")</f>
        <v>0.75543290789927564</v>
      </c>
      <c r="I43" s="48">
        <f>+IFERROR(I42/H42-1,"nm")</f>
        <v>4.9125564943997002E-3</v>
      </c>
    </row>
    <row r="44" spans="1:9" x14ac:dyDescent="0.25">
      <c r="A44" s="45" t="s">
        <v>131</v>
      </c>
      <c r="B44" s="46">
        <f t="shared" ref="B44:H44" si="80">+IFERROR(B42/B$21,"nm")</f>
        <v>0.26528384279475981</v>
      </c>
      <c r="C44" s="46">
        <f t="shared" si="80"/>
        <v>0.25487672717420751</v>
      </c>
      <c r="D44" s="46">
        <f t="shared" si="80"/>
        <v>0.25466614090431128</v>
      </c>
      <c r="E44" s="46">
        <f t="shared" si="80"/>
        <v>0.24234264557388085</v>
      </c>
      <c r="F44" s="46">
        <f t="shared" si="80"/>
        <v>0.2468242988303358</v>
      </c>
      <c r="G44" s="46">
        <f t="shared" si="80"/>
        <v>0.20015189174261253</v>
      </c>
      <c r="H44" s="46">
        <f t="shared" si="80"/>
        <v>0.29623377379358518</v>
      </c>
      <c r="I44" s="48">
        <f>+IFERROR(I42/I$21,"nm")</f>
        <v>0.27864654279954232</v>
      </c>
    </row>
    <row r="45" spans="1:9" x14ac:dyDescent="0.25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49">
        <f>+Historicals!I156</f>
        <v>146</v>
      </c>
    </row>
    <row r="46" spans="1:9" x14ac:dyDescent="0.25">
      <c r="A46" s="45" t="s">
        <v>129</v>
      </c>
      <c r="B46" s="46" t="str">
        <f t="shared" ref="B46" si="81">+IFERROR(B45/A45-1,"nm")</f>
        <v>nm</v>
      </c>
      <c r="C46" s="46">
        <f t="shared" ref="C46" si="82">+IFERROR(C45/B45-1,"nm")</f>
        <v>0.16346153846153855</v>
      </c>
      <c r="D46" s="46">
        <f t="shared" ref="D46" si="83">+IFERROR(D45/C45-1,"nm")</f>
        <v>-7.8512396694214837E-2</v>
      </c>
      <c r="E46" s="46">
        <f t="shared" ref="E46" si="84">+IFERROR(E45/D45-1,"nm")</f>
        <v>-0.12107623318385652</v>
      </c>
      <c r="F46" s="46">
        <f t="shared" ref="F46" si="85">+IFERROR(F45/E45-1,"nm")</f>
        <v>-0.40306122448979587</v>
      </c>
      <c r="G46" s="46">
        <f t="shared" ref="G46" si="86">+IFERROR(G45/F45-1,"nm")</f>
        <v>-5.9829059829059839E-2</v>
      </c>
      <c r="H46" s="46">
        <f>+IFERROR(H45/G45-1,"nm")</f>
        <v>-0.10909090909090913</v>
      </c>
      <c r="I46" s="48">
        <f>+IFERROR(I45/H45-1,"nm")</f>
        <v>0.48979591836734704</v>
      </c>
    </row>
    <row r="47" spans="1:9" x14ac:dyDescent="0.25">
      <c r="A47" s="45" t="s">
        <v>133</v>
      </c>
      <c r="B47" s="46">
        <f t="shared" ref="B47:H47" si="87">+IFERROR(B45/B$21,"nm")</f>
        <v>1.5138282387190683E-2</v>
      </c>
      <c r="C47" s="46">
        <f t="shared" si="87"/>
        <v>1.6391221891086428E-2</v>
      </c>
      <c r="D47" s="46">
        <f t="shared" si="87"/>
        <v>1.4655625657202945E-2</v>
      </c>
      <c r="E47" s="46">
        <f t="shared" si="87"/>
        <v>1.3194210703466847E-2</v>
      </c>
      <c r="F47" s="46">
        <f t="shared" si="87"/>
        <v>7.3575650861526856E-3</v>
      </c>
      <c r="G47" s="46">
        <f t="shared" si="87"/>
        <v>7.5945871306268989E-3</v>
      </c>
      <c r="H47" s="46">
        <f t="shared" si="87"/>
        <v>5.7046393852960009E-3</v>
      </c>
      <c r="I47" s="48">
        <f>+IFERROR(I45/I$21,"nm")</f>
        <v>7.9551027080041418E-3</v>
      </c>
    </row>
    <row r="48" spans="1:9" x14ac:dyDescent="0.25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49">
        <f>+Historicals!I145</f>
        <v>639</v>
      </c>
    </row>
    <row r="49" spans="1:9" x14ac:dyDescent="0.25">
      <c r="A49" s="45" t="s">
        <v>129</v>
      </c>
      <c r="B49" s="46" t="str">
        <f t="shared" ref="B49" si="88">+IFERROR(B48/A48-1,"nm")</f>
        <v>nm</v>
      </c>
      <c r="C49" s="46">
        <f t="shared" ref="C49" si="89">+IFERROR(C48/B48-1,"nm")</f>
        <v>0.17405063291139244</v>
      </c>
      <c r="D49" s="46">
        <f t="shared" ref="D49" si="90">+IFERROR(D48/C48-1,"nm")</f>
        <v>0.10377358490566047</v>
      </c>
      <c r="E49" s="46">
        <f t="shared" ref="E49" si="91">+IFERROR(E48/D48-1,"nm")</f>
        <v>3.5409035409035505E-2</v>
      </c>
      <c r="F49" s="46">
        <f t="shared" ref="F49" si="92">+IFERROR(F48/E48-1,"nm")</f>
        <v>-4.0094339622641528E-2</v>
      </c>
      <c r="G49" s="46">
        <f t="shared" ref="G49" si="93">+IFERROR(G48/F48-1,"nm")</f>
        <v>-0.20761670761670759</v>
      </c>
      <c r="H49" s="46">
        <f t="shared" ref="H49" si="94">+IFERROR(H48/G48-1,"nm")</f>
        <v>-4.3410852713178349E-2</v>
      </c>
      <c r="I49" s="48">
        <f>+IFERROR(I48/H48-1,"nm")</f>
        <v>3.5656401944894611E-2</v>
      </c>
    </row>
    <row r="50" spans="1:9" x14ac:dyDescent="0.25">
      <c r="A50" s="45" t="s">
        <v>133</v>
      </c>
      <c r="B50" s="46">
        <f t="shared" ref="B50:H50" si="95">+IFERROR(B48/B$21,"nm")</f>
        <v>4.599708879184862E-2</v>
      </c>
      <c r="C50" s="46">
        <f t="shared" si="95"/>
        <v>5.0257382823083174E-2</v>
      </c>
      <c r="D50" s="46">
        <f t="shared" si="95"/>
        <v>5.3824921135646686E-2</v>
      </c>
      <c r="E50" s="46">
        <f t="shared" si="95"/>
        <v>5.7085156512958597E-2</v>
      </c>
      <c r="F50" s="46">
        <f t="shared" si="95"/>
        <v>5.1188529744686205E-2</v>
      </c>
      <c r="G50" s="46">
        <f t="shared" si="95"/>
        <v>4.4531897265948632E-2</v>
      </c>
      <c r="H50" s="46">
        <f t="shared" si="95"/>
        <v>3.5915943884975841E-2</v>
      </c>
      <c r="I50" s="48">
        <f>+IFERROR(I48/I$21,"nm")</f>
        <v>3.4817196098730456E-2</v>
      </c>
    </row>
    <row r="51" spans="1:9" x14ac:dyDescent="0.25">
      <c r="A51" s="42" t="s">
        <v>101</v>
      </c>
      <c r="B51" s="42"/>
      <c r="C51" s="42"/>
      <c r="D51" s="42"/>
      <c r="E51" s="42"/>
      <c r="F51" s="42"/>
      <c r="G51" s="42"/>
      <c r="H51" s="42"/>
      <c r="I51" s="42"/>
    </row>
    <row r="52" spans="1:9" x14ac:dyDescent="0.25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49">
        <f>+Historicals!I111</f>
        <v>12479</v>
      </c>
    </row>
    <row r="53" spans="1:9" x14ac:dyDescent="0.25">
      <c r="A53" s="43" t="s">
        <v>129</v>
      </c>
      <c r="B53" s="46" t="str">
        <f t="shared" ref="B53" si="96">+IFERROR(B52/A52-1,"nm")</f>
        <v>nm</v>
      </c>
      <c r="C53" s="46">
        <f t="shared" ref="C53" si="97">+IFERROR(C52/B52-1,"nm")</f>
        <v>6.2026382262138746E-2</v>
      </c>
      <c r="D53" s="46">
        <f t="shared" ref="D53" si="98">+IFERROR(D52/C52-1,"nm")</f>
        <v>5.3118393234672379E-2</v>
      </c>
      <c r="E53" s="46">
        <f t="shared" ref="E53" si="99">+IFERROR(E52/D52-1,"nm")</f>
        <v>0.15959849435382689</v>
      </c>
      <c r="F53" s="46">
        <f t="shared" ref="F53" si="100">+IFERROR(F52/E52-1,"nm")</f>
        <v>6.1674962129409261E-2</v>
      </c>
      <c r="G53" s="46">
        <f t="shared" ref="G53" si="101">+IFERROR(G52/F52-1,"nm")</f>
        <v>-4.7390949857317621E-2</v>
      </c>
      <c r="H53" s="46">
        <f t="shared" ref="H53" si="102">+IFERROR(H52/G52-1,"nm")</f>
        <v>0.22563389322777372</v>
      </c>
      <c r="I53" s="48">
        <f>+IFERROR(I52/H52-1,"nm")</f>
        <v>8.9298184357541999E-2</v>
      </c>
    </row>
    <row r="54" spans="1:9" x14ac:dyDescent="0.25">
      <c r="A54" s="44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50">
        <f>+Historicals!I112</f>
        <v>7388</v>
      </c>
    </row>
    <row r="55" spans="1:9" x14ac:dyDescent="0.25">
      <c r="A55" s="43" t="s">
        <v>129</v>
      </c>
      <c r="B55" s="46" t="str">
        <f t="shared" ref="B55" si="103">+IFERROR(B54/A54-1,"nm")</f>
        <v>nm</v>
      </c>
      <c r="C55" s="46">
        <f t="shared" ref="C55" si="104">+IFERROR(C54/B54-1,"nm")</f>
        <v>7.2294280246651077E-2</v>
      </c>
      <c r="D55" s="46">
        <f t="shared" ref="D55" si="105">+IFERROR(D54/C54-1,"nm")</f>
        <v>2.9545905215149659E-2</v>
      </c>
      <c r="E55" s="46">
        <f t="shared" ref="E55" si="106">+IFERROR(E54/D54-1,"nm")</f>
        <v>0.1315485362095532</v>
      </c>
      <c r="F55" s="46">
        <f t="shared" ref="F55" si="107">+IFERROR(F54/E54-1,"nm")</f>
        <v>7.1148936170212673E-2</v>
      </c>
      <c r="G55" s="46">
        <f t="shared" ref="G55" si="108">+IFERROR(G54/F54-1,"nm")</f>
        <v>-6.3721595423486432E-2</v>
      </c>
      <c r="H55" s="46">
        <f t="shared" ref="H55" si="109">+IFERROR(H54/G54-1,"nm")</f>
        <v>0.18295994568907004</v>
      </c>
      <c r="I55" s="48">
        <f>+IFERROR(I54/H54-1,"nm")</f>
        <v>5.9971305595408975E-2</v>
      </c>
    </row>
    <row r="56" spans="1:9" x14ac:dyDescent="0.25">
      <c r="A56" s="43" t="s">
        <v>137</v>
      </c>
      <c r="B56" s="46">
        <f>+Historicals!B184</f>
        <v>0</v>
      </c>
      <c r="C56" s="46">
        <f>+Historicals!C184</f>
        <v>7.2294280246651077E-2</v>
      </c>
      <c r="D56" s="46">
        <f>+Historicals!D184</f>
        <v>2.9545905215149711E-2</v>
      </c>
      <c r="E56" s="46">
        <f>+Historicals!E184</f>
        <v>0.13154853620955315</v>
      </c>
      <c r="F56" s="46">
        <f>+Historicals!F184</f>
        <v>7.114893617021277E-2</v>
      </c>
      <c r="G56" s="46">
        <f>+Historicals!G184</f>
        <v>-6.3721595423486418E-2</v>
      </c>
      <c r="H56" s="46">
        <f>+Historicals!H184</f>
        <v>0.18295994568906992</v>
      </c>
      <c r="I56" s="48">
        <f>+Historicals!I184</f>
        <v>0.09</v>
      </c>
    </row>
    <row r="57" spans="1:9" x14ac:dyDescent="0.25">
      <c r="A57" s="43" t="s">
        <v>138</v>
      </c>
      <c r="B57" s="46" t="str">
        <f t="shared" ref="B57:I57" si="110">+IFERROR(B55-B56,"nm")</f>
        <v>nm</v>
      </c>
      <c r="C57" s="46">
        <f t="shared" si="110"/>
        <v>0</v>
      </c>
      <c r="D57" s="46">
        <f t="shared" si="110"/>
        <v>-5.2041704279304213E-17</v>
      </c>
      <c r="E57" s="46">
        <f t="shared" si="110"/>
        <v>5.5511151231257827E-17</v>
      </c>
      <c r="F57" s="46">
        <f t="shared" si="110"/>
        <v>-9.7144514654701197E-17</v>
      </c>
      <c r="G57" s="46">
        <f t="shared" si="110"/>
        <v>-1.3877787807814457E-17</v>
      </c>
      <c r="H57" s="46">
        <f t="shared" si="110"/>
        <v>1.1102230246251565E-16</v>
      </c>
      <c r="I57" s="48">
        <f t="shared" si="110"/>
        <v>-3.0028694404591022E-2</v>
      </c>
    </row>
    <row r="58" spans="1:9" x14ac:dyDescent="0.25">
      <c r="A58" s="44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50">
        <f>+Historicals!I113</f>
        <v>4527</v>
      </c>
    </row>
    <row r="59" spans="1:9" x14ac:dyDescent="0.25">
      <c r="A59" s="43" t="s">
        <v>129</v>
      </c>
      <c r="B59" s="46" t="str">
        <f t="shared" ref="B59" si="111">+IFERROR(B58/A58-1,"nm")</f>
        <v>nm</v>
      </c>
      <c r="C59" s="46">
        <f t="shared" ref="C59" si="112">+IFERROR(C58/B58-1,"nm")</f>
        <v>4.7781569965870352E-2</v>
      </c>
      <c r="D59" s="46">
        <f t="shared" ref="D59" si="113">+IFERROR(D58/C58-1,"nm")</f>
        <v>0.11447184737087013</v>
      </c>
      <c r="E59" s="46">
        <f t="shared" ref="E59" si="114">+IFERROR(E58/D58-1,"nm")</f>
        <v>0.22755741127348639</v>
      </c>
      <c r="F59" s="46">
        <f t="shared" ref="F59" si="115">+IFERROR(F58/E58-1,"nm")</f>
        <v>5.0000000000000044E-2</v>
      </c>
      <c r="G59" s="46">
        <f t="shared" ref="G59" si="116">+IFERROR(G58/F58-1,"nm")</f>
        <v>-1.1013929381276322E-2</v>
      </c>
      <c r="H59" s="46">
        <f t="shared" ref="H59" si="117">+IFERROR(H58/G58-1,"nm")</f>
        <v>0.30887651490337364</v>
      </c>
      <c r="I59" s="48">
        <f>+IFERROR(I58/H58-1,"nm")</f>
        <v>0.13288288288288297</v>
      </c>
    </row>
    <row r="60" spans="1:9" x14ac:dyDescent="0.25">
      <c r="A60" s="43" t="s">
        <v>137</v>
      </c>
      <c r="B60" s="46">
        <f>+Historicals!B185</f>
        <v>0</v>
      </c>
      <c r="C60" s="46">
        <f>+Historicals!C185</f>
        <v>4.778156996587031E-2</v>
      </c>
      <c r="D60" s="46">
        <f>+Historicals!D185</f>
        <v>0.11447184737087017</v>
      </c>
      <c r="E60" s="46">
        <f>+Historicals!E185</f>
        <v>0.22755741127348644</v>
      </c>
      <c r="F60" s="46">
        <f>+Historicals!F185</f>
        <v>0.05</v>
      </c>
      <c r="G60" s="46">
        <f>+Historicals!G185</f>
        <v>-1.101392938127632E-2</v>
      </c>
      <c r="H60" s="46">
        <f>+Historicals!H185</f>
        <v>0.30887651490337376</v>
      </c>
      <c r="I60" s="48">
        <f>+Historicals!I185</f>
        <v>0.16</v>
      </c>
    </row>
    <row r="61" spans="1:9" x14ac:dyDescent="0.25">
      <c r="A61" s="43" t="s">
        <v>138</v>
      </c>
      <c r="B61" s="46" t="str">
        <f t="shared" ref="B61:H61" si="118">+IFERROR(B59-B60,"nm")</f>
        <v>nm</v>
      </c>
      <c r="C61" s="46">
        <f t="shared" si="118"/>
        <v>4.163336342344337E-17</v>
      </c>
      <c r="D61" s="46">
        <f t="shared" si="118"/>
        <v>-4.163336342344337E-17</v>
      </c>
      <c r="E61" s="46">
        <f t="shared" si="118"/>
        <v>-5.5511151231257827E-17</v>
      </c>
      <c r="F61" s="46">
        <f t="shared" si="118"/>
        <v>4.163336342344337E-17</v>
      </c>
      <c r="G61" s="46">
        <f t="shared" si="118"/>
        <v>-1.7347234759768071E-18</v>
      </c>
      <c r="H61" s="46">
        <f t="shared" si="118"/>
        <v>-1.1102230246251565E-16</v>
      </c>
      <c r="I61" s="48">
        <f>+IFERROR(I59-I60,"nm")</f>
        <v>-2.7117117117117034E-2</v>
      </c>
    </row>
    <row r="62" spans="1:9" x14ac:dyDescent="0.25">
      <c r="A62" s="44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0">
        <f>+Historicals!I114</f>
        <v>564</v>
      </c>
    </row>
    <row r="63" spans="1:9" x14ac:dyDescent="0.25">
      <c r="A63" s="43" t="s">
        <v>129</v>
      </c>
      <c r="B63" s="46" t="str">
        <f t="shared" ref="B63" si="119">+IFERROR(B62/A62-1,"nm")</f>
        <v>nm</v>
      </c>
      <c r="C63" s="46">
        <f t="shared" ref="C63" si="120">+IFERROR(C62/B62-1,"nm")</f>
        <v>1.0752688172043001E-2</v>
      </c>
      <c r="D63" s="46">
        <f t="shared" ref="D63" si="121">+IFERROR(D62/C62-1,"nm")</f>
        <v>1.8617021276595702E-2</v>
      </c>
      <c r="E63" s="46">
        <f t="shared" ref="E63" si="122">+IFERROR(E62/D62-1,"nm")</f>
        <v>0.11488250652741505</v>
      </c>
      <c r="F63" s="46">
        <f t="shared" ref="F63" si="123">+IFERROR(F62/E62-1,"nm")</f>
        <v>1.1709601873536313E-2</v>
      </c>
      <c r="G63" s="46">
        <f t="shared" ref="G63" si="124">+IFERROR(G62/F62-1,"nm")</f>
        <v>-6.944444444444442E-2</v>
      </c>
      <c r="H63" s="46">
        <f t="shared" ref="H63" si="125">+IFERROR(H62/G62-1,"nm")</f>
        <v>0.21890547263681581</v>
      </c>
      <c r="I63" s="48">
        <f>+IFERROR(I62/H62-1,"nm")</f>
        <v>0.15102040816326534</v>
      </c>
    </row>
    <row r="64" spans="1:9" x14ac:dyDescent="0.25">
      <c r="A64" s="43" t="s">
        <v>137</v>
      </c>
      <c r="B64" s="46">
        <f>+Historicals!B186</f>
        <v>0</v>
      </c>
      <c r="C64" s="46">
        <f>+Historicals!C186</f>
        <v>1.0752688172043012E-2</v>
      </c>
      <c r="D64" s="46">
        <f>+Historicals!D186</f>
        <v>1.8617021276595744E-2</v>
      </c>
      <c r="E64" s="46">
        <f>+Historicals!E186</f>
        <v>0.11488250652741515</v>
      </c>
      <c r="F64" s="46">
        <f>+Historicals!F186</f>
        <v>1.1709601873536301E-2</v>
      </c>
      <c r="G64" s="46">
        <f>+Historicals!G186</f>
        <v>-6.9444444444444448E-2</v>
      </c>
      <c r="H64" s="46">
        <f>+Historicals!H186</f>
        <v>0.21890547263681592</v>
      </c>
      <c r="I64" s="48">
        <f>+Historicals!I186</f>
        <v>0.17</v>
      </c>
    </row>
    <row r="65" spans="1:9" x14ac:dyDescent="0.25">
      <c r="A65" s="43" t="s">
        <v>138</v>
      </c>
      <c r="B65" s="46" t="str">
        <f t="shared" ref="B65:H65" si="126">+IFERROR(B63-B64,"nm")</f>
        <v>nm</v>
      </c>
      <c r="C65" s="46">
        <f t="shared" si="126"/>
        <v>-1.0408340855860843E-17</v>
      </c>
      <c r="D65" s="46">
        <f t="shared" si="126"/>
        <v>-4.163336342344337E-17</v>
      </c>
      <c r="E65" s="46">
        <f t="shared" si="126"/>
        <v>-9.7144514654701197E-17</v>
      </c>
      <c r="F65" s="46">
        <f t="shared" si="126"/>
        <v>1.214306433183765E-17</v>
      </c>
      <c r="G65" s="46">
        <f t="shared" si="126"/>
        <v>2.7755575615628914E-17</v>
      </c>
      <c r="H65" s="46">
        <f t="shared" si="126"/>
        <v>-1.1102230246251565E-16</v>
      </c>
      <c r="I65" s="48">
        <f>+IFERROR(I63-I64,"nm")</f>
        <v>-1.8979591836734672E-2</v>
      </c>
    </row>
    <row r="66" spans="1:9" x14ac:dyDescent="0.25">
      <c r="A66" s="9" t="s">
        <v>130</v>
      </c>
      <c r="B66" s="47">
        <f t="shared" ref="B66:H66" si="127">+B73+B69</f>
        <v>1611</v>
      </c>
      <c r="C66" s="47">
        <f t="shared" si="127"/>
        <v>1871</v>
      </c>
      <c r="D66" s="47">
        <f t="shared" si="127"/>
        <v>1611</v>
      </c>
      <c r="E66" s="47">
        <f t="shared" si="127"/>
        <v>1703</v>
      </c>
      <c r="F66" s="47">
        <f t="shared" si="127"/>
        <v>2106</v>
      </c>
      <c r="G66" s="47">
        <f t="shared" si="127"/>
        <v>1673</v>
      </c>
      <c r="H66" s="47">
        <f t="shared" si="127"/>
        <v>2571</v>
      </c>
      <c r="I66" s="52">
        <f>+I73+I69</f>
        <v>3427</v>
      </c>
    </row>
    <row r="67" spans="1:9" x14ac:dyDescent="0.25">
      <c r="A67" s="45" t="s">
        <v>129</v>
      </c>
      <c r="B67" s="46" t="str">
        <f t="shared" ref="B67" si="128">+IFERROR(B66/A66-1,"nm")</f>
        <v>nm</v>
      </c>
      <c r="C67" s="46">
        <f t="shared" ref="C67" si="129">+IFERROR(C66/B66-1,"nm")</f>
        <v>0.16139044072004971</v>
      </c>
      <c r="D67" s="46">
        <f t="shared" ref="D67" si="130">+IFERROR(D66/C66-1,"nm")</f>
        <v>-0.13896312132549438</v>
      </c>
      <c r="E67" s="46">
        <f t="shared" ref="E67" si="131">+IFERROR(E66/D66-1,"nm")</f>
        <v>5.7107386716325204E-2</v>
      </c>
      <c r="F67" s="46">
        <f t="shared" ref="F67" si="132">+IFERROR(F66/E66-1,"nm")</f>
        <v>0.23664122137404586</v>
      </c>
      <c r="G67" s="46">
        <f t="shared" ref="G67" si="133">+IFERROR(G66/F66-1,"nm")</f>
        <v>-0.20560303893637222</v>
      </c>
      <c r="H67" s="46">
        <f t="shared" ref="H67" si="134">+IFERROR(H66/G66-1,"nm")</f>
        <v>0.53676031081888831</v>
      </c>
      <c r="I67" s="48">
        <f>+IFERROR(I66/H66-1,"nm")</f>
        <v>0.33294437961882539</v>
      </c>
    </row>
    <row r="68" spans="1:9" x14ac:dyDescent="0.25">
      <c r="A68" s="45" t="s">
        <v>131</v>
      </c>
      <c r="B68" s="46">
        <f>+IFERROR(B66/B$52,"nm")</f>
        <v>0.22607353353915241</v>
      </c>
      <c r="C68" s="46">
        <f t="shared" ref="C68:I68" si="135">+IFERROR(C66/C$52,"nm")</f>
        <v>0.24722515856236787</v>
      </c>
      <c r="D68" s="46">
        <f t="shared" si="135"/>
        <v>0.20213299874529486</v>
      </c>
      <c r="E68" s="46">
        <f t="shared" si="135"/>
        <v>0.18426747457260334</v>
      </c>
      <c r="F68" s="46">
        <f t="shared" si="135"/>
        <v>0.21463514064410924</v>
      </c>
      <c r="G68" s="46">
        <f t="shared" si="135"/>
        <v>0.17898791055953783</v>
      </c>
      <c r="H68" s="46">
        <f t="shared" si="135"/>
        <v>0.22442388268156424</v>
      </c>
      <c r="I68" s="48">
        <f t="shared" si="135"/>
        <v>0.27462136389133746</v>
      </c>
    </row>
    <row r="69" spans="1:9" x14ac:dyDescent="0.25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49">
        <f>+Historicals!I168</f>
        <v>134</v>
      </c>
    </row>
    <row r="70" spans="1:9" x14ac:dyDescent="0.25">
      <c r="A70" s="45" t="s">
        <v>129</v>
      </c>
      <c r="B70" s="46" t="str">
        <f t="shared" ref="B70" si="136">+IFERROR(B69/A69-1,"nm")</f>
        <v>nm</v>
      </c>
      <c r="C70" s="46">
        <f t="shared" ref="C70" si="137">+IFERROR(C69/B69-1,"nm")</f>
        <v>-3.4482758620689613E-2</v>
      </c>
      <c r="D70" s="46">
        <f t="shared" ref="D70" si="138">+IFERROR(D69/C69-1,"nm")</f>
        <v>0.23809523809523814</v>
      </c>
      <c r="E70" s="46">
        <f t="shared" ref="E70" si="139">+IFERROR(E69/D69-1,"nm")</f>
        <v>0.11538461538461542</v>
      </c>
      <c r="F70" s="46">
        <f t="shared" ref="F70" si="140">+IFERROR(F69/E69-1,"nm")</f>
        <v>-4.31034482758621E-2</v>
      </c>
      <c r="G70" s="46">
        <f t="shared" ref="G70" si="141">+IFERROR(G69/F69-1,"nm")</f>
        <v>0.18918918918918926</v>
      </c>
      <c r="H70" s="46">
        <f t="shared" ref="H70" si="142">+IFERROR(H69/G69-1,"nm")</f>
        <v>3.0303030303030276E-2</v>
      </c>
      <c r="I70" s="48">
        <f t="shared" ref="I70" si="143">+IFERROR(I69/H69-1,"nm")</f>
        <v>-1.4705882352941124E-2</v>
      </c>
    </row>
    <row r="71" spans="1:9" x14ac:dyDescent="0.25">
      <c r="A71" s="45" t="s">
        <v>133</v>
      </c>
      <c r="B71" s="46">
        <f>+IFERROR(B69/B$52,"nm")</f>
        <v>1.2208812798203761E-2</v>
      </c>
      <c r="C71" s="46">
        <f t="shared" ref="C71:I71" si="144">+IFERROR(C69/C$52,"nm")</f>
        <v>1.1099365750528542E-2</v>
      </c>
      <c r="D71" s="46">
        <f t="shared" si="144"/>
        <v>1.3048933500627352E-2</v>
      </c>
      <c r="E71" s="46">
        <f t="shared" si="144"/>
        <v>1.2551395801774508E-2</v>
      </c>
      <c r="F71" s="46">
        <f t="shared" si="144"/>
        <v>1.1312678353037097E-2</v>
      </c>
      <c r="G71" s="46">
        <f t="shared" si="144"/>
        <v>1.4122178239007167E-2</v>
      </c>
      <c r="H71" s="46">
        <f t="shared" si="144"/>
        <v>1.1871508379888268E-2</v>
      </c>
      <c r="I71" s="48">
        <f t="shared" si="144"/>
        <v>1.0738039907043834E-2</v>
      </c>
    </row>
    <row r="72" spans="1:9" x14ac:dyDescent="0.25">
      <c r="A72" s="45" t="s">
        <v>142</v>
      </c>
      <c r="B72" s="46">
        <f t="shared" ref="B72:I72" si="145">+IFERROR(B69/B79,"nm")</f>
        <v>0.1746987951807229</v>
      </c>
      <c r="C72" s="46">
        <f t="shared" si="145"/>
        <v>0.13145539906103287</v>
      </c>
      <c r="D72" s="46">
        <f t="shared" si="145"/>
        <v>0.1466854724964739</v>
      </c>
      <c r="E72" s="46">
        <f t="shared" si="145"/>
        <v>0.13663133097762073</v>
      </c>
      <c r="F72" s="46">
        <f t="shared" si="145"/>
        <v>0.11948331539289558</v>
      </c>
      <c r="G72" s="46">
        <f t="shared" si="145"/>
        <v>0.14915254237288136</v>
      </c>
      <c r="H72" s="46">
        <f t="shared" si="145"/>
        <v>0.1384928716904277</v>
      </c>
      <c r="I72" s="48">
        <f t="shared" si="145"/>
        <v>0.14565217391304347</v>
      </c>
    </row>
    <row r="73" spans="1:9" x14ac:dyDescent="0.25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49">
        <f>Historicals!I135</f>
        <v>3293</v>
      </c>
    </row>
    <row r="74" spans="1:9" x14ac:dyDescent="0.25">
      <c r="A74" s="45" t="s">
        <v>129</v>
      </c>
      <c r="B74" s="46" t="str">
        <f t="shared" ref="B74" si="146">+IFERROR(B73/A73-1,"nm")</f>
        <v>nm</v>
      </c>
      <c r="C74" s="46">
        <f t="shared" ref="C74" si="147">+IFERROR(C73/B73-1,"nm")</f>
        <v>0.17257217847769035</v>
      </c>
      <c r="D74" s="46">
        <f t="shared" ref="D74" si="148">+IFERROR(D73/C73-1,"nm")</f>
        <v>-0.15668718522663683</v>
      </c>
      <c r="E74" s="46">
        <f t="shared" ref="E74" si="149">+IFERROR(E73/D73-1,"nm")</f>
        <v>5.3085600530855981E-2</v>
      </c>
      <c r="F74" s="46">
        <f t="shared" ref="F74" si="150">+IFERROR(F73/E73-1,"nm")</f>
        <v>0.25708884688090738</v>
      </c>
      <c r="G74" s="46">
        <f t="shared" ref="G74" si="151">+IFERROR(G73/F73-1,"nm")</f>
        <v>-0.22756892230576442</v>
      </c>
      <c r="H74" s="46">
        <f t="shared" ref="H74" si="152">+IFERROR(H73/G73-1,"nm")</f>
        <v>0.58014276443867629</v>
      </c>
      <c r="I74" s="48">
        <f t="shared" ref="I74" si="153">+IFERROR(I73/H73-1,"nm")</f>
        <v>0.3523613963039014</v>
      </c>
    </row>
    <row r="75" spans="1:9" x14ac:dyDescent="0.25">
      <c r="A75" s="45" t="s">
        <v>131</v>
      </c>
      <c r="B75" s="46">
        <f>+IFERROR(B73/B$52,"nm")</f>
        <v>0.21386472074094864</v>
      </c>
      <c r="C75" s="46">
        <f t="shared" ref="C75:I75" si="154">+IFERROR(C73/C$52,"nm")</f>
        <v>0.23612579281183932</v>
      </c>
      <c r="D75" s="46">
        <f t="shared" si="154"/>
        <v>0.1890840652446675</v>
      </c>
      <c r="E75" s="46">
        <f t="shared" si="154"/>
        <v>0.17171607877082881</v>
      </c>
      <c r="F75" s="46">
        <f t="shared" si="154"/>
        <v>0.20332246229107215</v>
      </c>
      <c r="G75" s="46">
        <f t="shared" si="154"/>
        <v>0.16486573232053064</v>
      </c>
      <c r="H75" s="46">
        <f t="shared" si="154"/>
        <v>0.21255237430167598</v>
      </c>
      <c r="I75" s="48">
        <f t="shared" si="154"/>
        <v>0.26388332398429359</v>
      </c>
    </row>
    <row r="76" spans="1:9" x14ac:dyDescent="0.25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49">
        <f>+Historicals!I157</f>
        <v>197</v>
      </c>
    </row>
    <row r="77" spans="1:9" x14ac:dyDescent="0.25">
      <c r="A77" s="45" t="s">
        <v>129</v>
      </c>
      <c r="B77" s="46" t="str">
        <f t="shared" ref="B77" si="155">+IFERROR(B76/A76-1,"nm")</f>
        <v>nm</v>
      </c>
      <c r="C77" s="46">
        <f t="shared" ref="C77" si="156">+IFERROR(C76/B76-1,"nm")</f>
        <v>-1.6949152542372836E-2</v>
      </c>
      <c r="D77" s="46">
        <f t="shared" ref="D77" si="157">+IFERROR(D76/C76-1,"nm")</f>
        <v>-0.25431034482758619</v>
      </c>
      <c r="E77" s="46">
        <f t="shared" ref="E77" si="158">+IFERROR(E76/D76-1,"nm")</f>
        <v>0.38728323699421963</v>
      </c>
      <c r="F77" s="46">
        <f t="shared" ref="F77" si="159">+IFERROR(F76/E76-1,"nm")</f>
        <v>-2.9166666666666674E-2</v>
      </c>
      <c r="G77" s="46">
        <f t="shared" ref="G77" si="160">+IFERROR(G76/F76-1,"nm")</f>
        <v>-0.40343347639484983</v>
      </c>
      <c r="H77" s="46">
        <f t="shared" ref="H77" si="161">+IFERROR(H76/G76-1,"nm")</f>
        <v>0.10071942446043169</v>
      </c>
      <c r="I77" s="48">
        <f t="shared" ref="I77" si="162">+IFERROR(I76/H76-1,"nm")</f>
        <v>0.28758169934640532</v>
      </c>
    </row>
    <row r="78" spans="1:9" x14ac:dyDescent="0.25">
      <c r="A78" s="45" t="s">
        <v>133</v>
      </c>
      <c r="B78" s="46">
        <f>+IFERROR(B76/B$52,"nm")</f>
        <v>3.3118158854897557E-2</v>
      </c>
      <c r="C78" s="46">
        <f t="shared" ref="C78:I78" si="163">+IFERROR(C76/C$52,"nm")</f>
        <v>3.06553911205074E-2</v>
      </c>
      <c r="D78" s="46">
        <f t="shared" si="163"/>
        <v>2.1706398996235884E-2</v>
      </c>
      <c r="E78" s="46">
        <f t="shared" si="163"/>
        <v>2.5968405107119671E-2</v>
      </c>
      <c r="F78" s="46">
        <f t="shared" si="163"/>
        <v>2.3746432939258051E-2</v>
      </c>
      <c r="G78" s="46">
        <f t="shared" si="163"/>
        <v>1.4871081630469669E-2</v>
      </c>
      <c r="H78" s="46">
        <f t="shared" si="163"/>
        <v>1.3355446927374302E-2</v>
      </c>
      <c r="I78" s="48">
        <f t="shared" si="163"/>
        <v>1.5786521355877874E-2</v>
      </c>
    </row>
    <row r="79" spans="1:9" x14ac:dyDescent="0.25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49">
        <f>+Historicals!I146</f>
        <v>920</v>
      </c>
    </row>
    <row r="80" spans="1:9" x14ac:dyDescent="0.25">
      <c r="A80" s="45" t="s">
        <v>129</v>
      </c>
      <c r="B80" s="46" t="str">
        <f t="shared" ref="B80" si="164">+IFERROR(B79/A79-1,"nm")</f>
        <v>nm</v>
      </c>
      <c r="C80" s="46">
        <f t="shared" ref="C80" si="165">+IFERROR(C79/B79-1,"nm")</f>
        <v>0.2831325301204819</v>
      </c>
      <c r="D80" s="46">
        <f t="shared" ref="D80" si="166">+IFERROR(D79/C79-1,"nm")</f>
        <v>0.10954616588419408</v>
      </c>
      <c r="E80" s="46">
        <f t="shared" ref="E80" si="167">+IFERROR(E79/D79-1,"nm")</f>
        <v>0.19746121297602248</v>
      </c>
      <c r="F80" s="46">
        <f t="shared" ref="F80" si="168">+IFERROR(F79/E79-1,"nm")</f>
        <v>9.4228504122497059E-2</v>
      </c>
      <c r="G80" s="46">
        <f t="shared" ref="G80" si="169">+IFERROR(G79/F79-1,"nm")</f>
        <v>-4.7362755651237931E-2</v>
      </c>
      <c r="H80" s="46">
        <f t="shared" ref="H80" si="170">+IFERROR(H79/G79-1,"nm")</f>
        <v>0.1096045197740112</v>
      </c>
      <c r="I80" s="48">
        <f t="shared" ref="I80" si="171">+IFERROR(I79/H79-1,"nm")</f>
        <v>-6.313645621181263E-2</v>
      </c>
    </row>
    <row r="81" spans="1:9" x14ac:dyDescent="0.25">
      <c r="A81" s="45" t="s">
        <v>133</v>
      </c>
      <c r="B81" s="46">
        <f>+IFERROR(B79/B$52,"nm")</f>
        <v>6.9884928431097393E-2</v>
      </c>
      <c r="C81" s="46">
        <f t="shared" ref="C81:I81" si="172">+IFERROR(C79/C$52,"nm")</f>
        <v>8.4434460887949259E-2</v>
      </c>
      <c r="D81" s="46">
        <f t="shared" si="172"/>
        <v>8.8958594730238399E-2</v>
      </c>
      <c r="E81" s="46">
        <f t="shared" si="172"/>
        <v>9.1863233066435832E-2</v>
      </c>
      <c r="F81" s="46">
        <f t="shared" si="172"/>
        <v>9.4679983693436609E-2</v>
      </c>
      <c r="G81" s="46">
        <f t="shared" si="172"/>
        <v>9.4682785920616241E-2</v>
      </c>
      <c r="H81" s="46">
        <f t="shared" si="172"/>
        <v>8.5719273743016758E-2</v>
      </c>
      <c r="I81" s="48">
        <f t="shared" si="172"/>
        <v>7.37238560782114E-2</v>
      </c>
    </row>
    <row r="82" spans="1:9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</row>
    <row r="83" spans="1:9" x14ac:dyDescent="0.25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49">
        <f>+Historicals!I115</f>
        <v>7547</v>
      </c>
    </row>
    <row r="84" spans="1:9" x14ac:dyDescent="0.25">
      <c r="A84" s="43" t="s">
        <v>129</v>
      </c>
      <c r="B84" s="46" t="str">
        <f t="shared" ref="B84" si="173">+IFERROR(B83/A83-1,"nm")</f>
        <v>nm</v>
      </c>
      <c r="C84" s="46">
        <f t="shared" ref="C84" si="174">+IFERROR(C83/B83-1,"nm")</f>
        <v>0.23410498858819695</v>
      </c>
      <c r="D84" s="46">
        <f t="shared" ref="D84" si="175">+IFERROR(D83/C83-1,"nm")</f>
        <v>0.11941875825627468</v>
      </c>
      <c r="E84" s="46">
        <f t="shared" ref="E84" si="176">+IFERROR(E83/D83-1,"nm")</f>
        <v>0.21170639603493036</v>
      </c>
      <c r="F84" s="46">
        <f t="shared" ref="F84" si="177">+IFERROR(F83/E83-1,"nm")</f>
        <v>0.20919361121932223</v>
      </c>
      <c r="G84" s="46">
        <f t="shared" ref="G84" si="178">+IFERROR(G83/F83-1,"nm")</f>
        <v>7.5869845360824639E-2</v>
      </c>
      <c r="H84" s="46">
        <f t="shared" ref="H84" si="179">+IFERROR(H83/G83-1,"nm")</f>
        <v>0.24120377301991325</v>
      </c>
      <c r="I84" s="48">
        <f t="shared" ref="I84" si="180">+IFERROR(I83/H83-1,"nm")</f>
        <v>-8.9626055488540413E-2</v>
      </c>
    </row>
    <row r="85" spans="1:9" x14ac:dyDescent="0.25">
      <c r="A85" s="44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50">
        <f>+Historicals!I116</f>
        <v>5416</v>
      </c>
    </row>
    <row r="86" spans="1:9" x14ac:dyDescent="0.25">
      <c r="A86" s="43" t="s">
        <v>129</v>
      </c>
      <c r="B86" s="46" t="str">
        <f t="shared" ref="B86" si="181">+IFERROR(B85/A85-1,"nm")</f>
        <v>nm</v>
      </c>
      <c r="C86" s="46">
        <f t="shared" ref="C86" si="182">+IFERROR(C85/B85-1,"nm")</f>
        <v>0.28918650793650791</v>
      </c>
      <c r="D86" s="46">
        <f t="shared" ref="D86" si="183">+IFERROR(D85/C85-1,"nm")</f>
        <v>0.12350904193920731</v>
      </c>
      <c r="E86" s="46">
        <f t="shared" ref="E86" si="184">+IFERROR(E85/D85-1,"nm")</f>
        <v>0.19726027397260282</v>
      </c>
      <c r="F86" s="46">
        <f t="shared" ref="F86" si="185">+IFERROR(F85/E85-1,"nm")</f>
        <v>0.21910755148741412</v>
      </c>
      <c r="G86" s="46">
        <f t="shared" ref="G86" si="186">+IFERROR(G85/F85-1,"nm")</f>
        <v>8.7517597372125833E-2</v>
      </c>
      <c r="H86" s="46">
        <f t="shared" ref="H86" si="187">+IFERROR(H85/G85-1,"nm")</f>
        <v>0.24012944983818763</v>
      </c>
      <c r="I86" s="48">
        <f t="shared" ref="I86" si="188">+IFERROR(I85/H85-1,"nm")</f>
        <v>-5.7759220598469052E-2</v>
      </c>
    </row>
    <row r="87" spans="1:9" x14ac:dyDescent="0.25">
      <c r="A87" s="43" t="s">
        <v>137</v>
      </c>
      <c r="B87" s="46">
        <f>Historicals!B188</f>
        <v>0</v>
      </c>
      <c r="C87" s="46">
        <f>Historicals!C188</f>
        <v>0.28918650793650796</v>
      </c>
      <c r="D87" s="46">
        <f>Historicals!D188</f>
        <v>0.12350904193920739</v>
      </c>
      <c r="E87" s="46">
        <f>Historicals!E188</f>
        <v>0.19726027397260273</v>
      </c>
      <c r="F87" s="46">
        <f>Historicals!F188</f>
        <v>0.21910755148741418</v>
      </c>
      <c r="G87" s="46">
        <f>Historicals!G188</f>
        <v>8.7517597372125763E-2</v>
      </c>
      <c r="H87" s="46">
        <f>Historicals!H188</f>
        <v>0.24012944983818771</v>
      </c>
      <c r="I87" s="48">
        <f>Historicals!I188</f>
        <v>-0.1</v>
      </c>
    </row>
    <row r="88" spans="1:9" x14ac:dyDescent="0.25">
      <c r="A88" s="43" t="s">
        <v>138</v>
      </c>
      <c r="B88" s="46" t="str">
        <f t="shared" ref="B88:H88" si="189">+IFERROR(B86-B87,"nm")</f>
        <v>nm</v>
      </c>
      <c r="C88" s="46">
        <f t="shared" si="189"/>
        <v>-5.5511151231257827E-17</v>
      </c>
      <c r="D88" s="46">
        <f t="shared" si="189"/>
        <v>-8.3266726846886741E-17</v>
      </c>
      <c r="E88" s="46">
        <f t="shared" si="189"/>
        <v>8.3266726846886741E-17</v>
      </c>
      <c r="F88" s="46">
        <f t="shared" si="189"/>
        <v>-5.5511151231257827E-17</v>
      </c>
      <c r="G88" s="46">
        <f t="shared" si="189"/>
        <v>6.9388939039072284E-17</v>
      </c>
      <c r="H88" s="46">
        <f t="shared" si="189"/>
        <v>-8.3266726846886741E-17</v>
      </c>
      <c r="I88" s="48">
        <f>+IFERROR(I86-I87,"nm")</f>
        <v>4.2240779401530953E-2</v>
      </c>
    </row>
    <row r="89" spans="1:9" x14ac:dyDescent="0.25">
      <c r="A89" s="44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50">
        <f>Historicals!I117</f>
        <v>1938</v>
      </c>
    </row>
    <row r="90" spans="1:9" x14ac:dyDescent="0.25">
      <c r="A90" s="43" t="s">
        <v>129</v>
      </c>
      <c r="B90" s="46" t="str">
        <f t="shared" ref="B90" si="190">+IFERROR(B89/A89-1,"nm")</f>
        <v>nm</v>
      </c>
      <c r="C90" s="46">
        <f t="shared" ref="C90" si="191">+IFERROR(C89/B89-1,"nm")</f>
        <v>0.14054054054054044</v>
      </c>
      <c r="D90" s="46">
        <f t="shared" ref="D90" si="192">+IFERROR(D89/C89-1,"nm")</f>
        <v>0.12606635071090055</v>
      </c>
      <c r="E90" s="46">
        <f t="shared" ref="E90" si="193">+IFERROR(E89/D89-1,"nm")</f>
        <v>0.26936026936026947</v>
      </c>
      <c r="F90" s="46">
        <f t="shared" ref="F90" si="194">+IFERROR(F89/E89-1,"nm")</f>
        <v>0.19893899204244025</v>
      </c>
      <c r="G90" s="46">
        <f t="shared" ref="G90" si="195">+IFERROR(G89/F89-1,"nm")</f>
        <v>4.8672566371681381E-2</v>
      </c>
      <c r="H90" s="46">
        <f t="shared" ref="H90" si="196">+IFERROR(H89/G89-1,"nm")</f>
        <v>0.2378691983122363</v>
      </c>
      <c r="I90" s="48">
        <f>+IFERROR(I89/H89-1,"nm")</f>
        <v>-0.17426501917341286</v>
      </c>
    </row>
    <row r="91" spans="1:9" x14ac:dyDescent="0.25">
      <c r="A91" s="43" t="s">
        <v>137</v>
      </c>
      <c r="B91" s="46">
        <f>Historicals!B189</f>
        <v>0</v>
      </c>
      <c r="C91" s="46">
        <f>Historicals!C189</f>
        <v>0.14054054054054055</v>
      </c>
      <c r="D91" s="46">
        <f>Historicals!D189</f>
        <v>0.12606635071090047</v>
      </c>
      <c r="E91" s="46">
        <f>Historicals!E189</f>
        <v>0.26936026936026936</v>
      </c>
      <c r="F91" s="46">
        <f>Historicals!F189</f>
        <v>0.19893899204244031</v>
      </c>
      <c r="G91" s="46">
        <f>Historicals!G189</f>
        <v>4.8672566371681415E-2</v>
      </c>
      <c r="H91" s="46">
        <f>Historicals!H189</f>
        <v>0.2378691983122363</v>
      </c>
      <c r="I91" s="48">
        <f>Historicals!I189</f>
        <v>-0.21</v>
      </c>
    </row>
    <row r="92" spans="1:9" x14ac:dyDescent="0.25">
      <c r="A92" s="43" t="s">
        <v>138</v>
      </c>
      <c r="B92" s="46" t="str">
        <f t="shared" ref="B92:H92" si="197">+IFERROR(B90-B91,"nm")</f>
        <v>nm</v>
      </c>
      <c r="C92" s="46">
        <f t="shared" si="197"/>
        <v>-1.1102230246251565E-16</v>
      </c>
      <c r="D92" s="46">
        <f t="shared" si="197"/>
        <v>8.3266726846886741E-17</v>
      </c>
      <c r="E92" s="46">
        <f t="shared" si="197"/>
        <v>1.1102230246251565E-16</v>
      </c>
      <c r="F92" s="46">
        <f t="shared" si="197"/>
        <v>-5.5511151231257827E-17</v>
      </c>
      <c r="G92" s="46">
        <f t="shared" si="197"/>
        <v>-3.4694469519536142E-17</v>
      </c>
      <c r="H92" s="46">
        <f t="shared" si="197"/>
        <v>0</v>
      </c>
      <c r="I92" s="48">
        <f>+IFERROR(I90-I91,"nm")</f>
        <v>3.5734980826587132E-2</v>
      </c>
    </row>
    <row r="93" spans="1:9" x14ac:dyDescent="0.25">
      <c r="A93" s="44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50">
        <f>Historicals!I118</f>
        <v>193</v>
      </c>
    </row>
    <row r="94" spans="1:9" x14ac:dyDescent="0.25">
      <c r="A94" s="43" t="s">
        <v>129</v>
      </c>
      <c r="B94" s="46" t="str">
        <f t="shared" ref="B94" si="198">+IFERROR(B93/A93-1,"nm")</f>
        <v>nm</v>
      </c>
      <c r="C94" s="46">
        <f t="shared" ref="C94" si="199">+IFERROR(C93/B93-1,"nm")</f>
        <v>3.9682539682539764E-2</v>
      </c>
      <c r="D94" s="46">
        <f t="shared" ref="D94" si="200">+IFERROR(D93/C93-1,"nm")</f>
        <v>-1.5267175572519109E-2</v>
      </c>
      <c r="E94" s="46">
        <f t="shared" ref="E94" si="201">+IFERROR(E93/D93-1,"nm")</f>
        <v>7.7519379844961378E-3</v>
      </c>
      <c r="F94" s="46">
        <f t="shared" ref="F94" si="202">+IFERROR(F93/E93-1,"nm")</f>
        <v>6.1538461538461542E-2</v>
      </c>
      <c r="G94" s="46">
        <f t="shared" ref="G94" si="203">+IFERROR(G93/F93-1,"nm")</f>
        <v>7.2463768115942129E-2</v>
      </c>
      <c r="H94" s="46">
        <f t="shared" ref="H94" si="204">+IFERROR(H93/G93-1,"nm")</f>
        <v>0.31756756756756754</v>
      </c>
      <c r="I94" s="48">
        <f>+IFERROR(I93/H93-1,"nm")</f>
        <v>-1.025641025641022E-2</v>
      </c>
    </row>
    <row r="95" spans="1:9" x14ac:dyDescent="0.25">
      <c r="A95" s="43" t="s">
        <v>137</v>
      </c>
      <c r="B95" s="46">
        <f>Historicals!B190</f>
        <v>0</v>
      </c>
      <c r="C95" s="46">
        <f>Historicals!C190</f>
        <v>3.968253968253968E-2</v>
      </c>
      <c r="D95" s="46">
        <f>Historicals!D190</f>
        <v>-1.5267175572519083E-2</v>
      </c>
      <c r="E95" s="46">
        <f>Historicals!E190</f>
        <v>7.7519379844961239E-3</v>
      </c>
      <c r="F95" s="46">
        <f>Historicals!F190</f>
        <v>6.1538461538461542E-2</v>
      </c>
      <c r="G95" s="46">
        <f>Historicals!G190</f>
        <v>7.2463768115942032E-2</v>
      </c>
      <c r="H95" s="46">
        <f>Historicals!H190</f>
        <v>0.31756756756756754</v>
      </c>
      <c r="I95" s="48">
        <f>Historicals!I190</f>
        <v>-0.06</v>
      </c>
    </row>
    <row r="96" spans="1:9" x14ac:dyDescent="0.25">
      <c r="A96" s="43" t="s">
        <v>138</v>
      </c>
      <c r="B96" s="46" t="str">
        <f t="shared" ref="B96:H96" si="205">+IFERROR(B94-B95,"nm")</f>
        <v>nm</v>
      </c>
      <c r="C96" s="46">
        <f t="shared" si="205"/>
        <v>8.3266726846886741E-17</v>
      </c>
      <c r="D96" s="46">
        <f t="shared" si="205"/>
        <v>-2.6020852139652106E-17</v>
      </c>
      <c r="E96" s="46">
        <f t="shared" si="205"/>
        <v>1.3877787807814457E-17</v>
      </c>
      <c r="F96" s="46">
        <f t="shared" si="205"/>
        <v>0</v>
      </c>
      <c r="G96" s="46">
        <f t="shared" si="205"/>
        <v>9.7144514654701197E-17</v>
      </c>
      <c r="H96" s="46">
        <f t="shared" si="205"/>
        <v>0</v>
      </c>
      <c r="I96" s="48">
        <f>+IFERROR(I94-I95,"nm")</f>
        <v>4.9743589743589778E-2</v>
      </c>
    </row>
    <row r="97" spans="1:9" x14ac:dyDescent="0.25">
      <c r="A97" s="9" t="s">
        <v>130</v>
      </c>
      <c r="B97" s="47">
        <f t="shared" ref="B97:H97" si="206">+B104+B100</f>
        <v>1039</v>
      </c>
      <c r="C97" s="47">
        <f t="shared" si="206"/>
        <v>1420</v>
      </c>
      <c r="D97" s="47">
        <f t="shared" si="206"/>
        <v>1561</v>
      </c>
      <c r="E97" s="47">
        <f t="shared" si="206"/>
        <v>1863</v>
      </c>
      <c r="F97" s="47">
        <f t="shared" si="206"/>
        <v>2426</v>
      </c>
      <c r="G97" s="47">
        <f t="shared" si="206"/>
        <v>2534</v>
      </c>
      <c r="H97" s="47">
        <f t="shared" si="206"/>
        <v>3289</v>
      </c>
      <c r="I97" s="52">
        <f>+I104+I100</f>
        <v>2406</v>
      </c>
    </row>
    <row r="98" spans="1:9" x14ac:dyDescent="0.25">
      <c r="A98" s="45" t="s">
        <v>129</v>
      </c>
      <c r="B98" s="46" t="str">
        <f t="shared" ref="B98" si="207">+IFERROR(B97/A97-1,"nm")</f>
        <v>nm</v>
      </c>
      <c r="C98" s="46">
        <f t="shared" ref="C98" si="208">+IFERROR(C97/B97-1,"nm")</f>
        <v>0.36669874879692022</v>
      </c>
      <c r="D98" s="46">
        <f t="shared" ref="D98" si="209">+IFERROR(D97/C97-1,"nm")</f>
        <v>9.9295774647887303E-2</v>
      </c>
      <c r="E98" s="46">
        <f t="shared" ref="E98" si="210">+IFERROR(E97/D97-1,"nm")</f>
        <v>0.19346572709801402</v>
      </c>
      <c r="F98" s="46">
        <f t="shared" ref="F98" si="211">+IFERROR(F97/E97-1,"nm")</f>
        <v>0.3022007514761138</v>
      </c>
      <c r="G98" s="46">
        <f t="shared" ref="G98" si="212">+IFERROR(G97/F97-1,"nm")</f>
        <v>4.4517724649629109E-2</v>
      </c>
      <c r="H98" s="46">
        <f t="shared" ref="H98" si="213">+IFERROR(H97/G97-1,"nm")</f>
        <v>0.29794790844514596</v>
      </c>
      <c r="I98" s="48">
        <f>+IFERROR(I97/H97-1,"nm")</f>
        <v>-0.26847065977500761</v>
      </c>
    </row>
    <row r="99" spans="1:9" x14ac:dyDescent="0.25">
      <c r="A99" s="45" t="s">
        <v>131</v>
      </c>
      <c r="B99" s="46">
        <f>+IFERROR(B97/B$83,"nm")</f>
        <v>0.33876752526899251</v>
      </c>
      <c r="C99" s="46">
        <f t="shared" ref="C99:I99" si="214">+IFERROR(C97/C$83,"nm")</f>
        <v>0.37516512549537651</v>
      </c>
      <c r="D99" s="46">
        <f t="shared" si="214"/>
        <v>0.36842105263157893</v>
      </c>
      <c r="E99" s="46">
        <f t="shared" si="214"/>
        <v>0.36287495130502534</v>
      </c>
      <c r="F99" s="46">
        <f t="shared" si="214"/>
        <v>0.3907860824742268</v>
      </c>
      <c r="G99" s="46">
        <f t="shared" si="214"/>
        <v>0.37939811349004343</v>
      </c>
      <c r="H99" s="46">
        <f t="shared" si="214"/>
        <v>0.39674306393244874</v>
      </c>
      <c r="I99" s="48">
        <f t="shared" si="214"/>
        <v>0.31880217304889358</v>
      </c>
    </row>
    <row r="100" spans="1:9" x14ac:dyDescent="0.25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49">
        <f>Historicals!I169</f>
        <v>41</v>
      </c>
    </row>
    <row r="101" spans="1:9" x14ac:dyDescent="0.25">
      <c r="A101" s="45" t="s">
        <v>129</v>
      </c>
      <c r="B101" s="46" t="str">
        <f t="shared" ref="B101" si="215">+IFERROR(B100/A100-1,"nm")</f>
        <v>nm</v>
      </c>
      <c r="C101" s="46">
        <f t="shared" ref="C101" si="216">+IFERROR(C100/B100-1,"nm")</f>
        <v>4.3478260869565188E-2</v>
      </c>
      <c r="D101" s="46">
        <f t="shared" ref="D101" si="217">+IFERROR(D100/C100-1,"nm")</f>
        <v>0.125</v>
      </c>
      <c r="E101" s="46">
        <f t="shared" ref="E101" si="218">+IFERROR(E100/D100-1,"nm")</f>
        <v>3.7037037037036979E-2</v>
      </c>
      <c r="F101" s="46">
        <f t="shared" ref="F101" si="219">+IFERROR(F100/E100-1,"nm")</f>
        <v>-0.1071428571428571</v>
      </c>
      <c r="G101" s="46">
        <f t="shared" ref="G101" si="220">+IFERROR(G100/F100-1,"nm")</f>
        <v>-0.12</v>
      </c>
      <c r="H101" s="46">
        <f t="shared" ref="H101" si="221">+IFERROR(H100/G100-1,"nm")</f>
        <v>4.5454545454545414E-2</v>
      </c>
      <c r="I101" s="48">
        <f t="shared" ref="I101" si="222">+IFERROR(I100/H100-1,"nm")</f>
        <v>-0.10869565217391308</v>
      </c>
    </row>
    <row r="102" spans="1:9" x14ac:dyDescent="0.25">
      <c r="A102" s="45" t="s">
        <v>133</v>
      </c>
      <c r="B102" s="46">
        <f>+IFERROR(B100/B$83,"nm")</f>
        <v>1.4998369742419302E-2</v>
      </c>
      <c r="C102" s="46">
        <f t="shared" ref="C102:I102" si="223">+IFERROR(C100/C$83,"nm")</f>
        <v>1.2681638044914135E-2</v>
      </c>
      <c r="D102" s="46">
        <f t="shared" si="223"/>
        <v>1.2744866650932263E-2</v>
      </c>
      <c r="E102" s="46">
        <f t="shared" si="223"/>
        <v>1.090767432800935E-2</v>
      </c>
      <c r="F102" s="46">
        <f t="shared" si="223"/>
        <v>8.0541237113402053E-3</v>
      </c>
      <c r="G102" s="46">
        <f t="shared" si="223"/>
        <v>6.5878125467884411E-3</v>
      </c>
      <c r="H102" s="46">
        <f t="shared" si="223"/>
        <v>5.5488540410132689E-3</v>
      </c>
      <c r="I102" s="48">
        <f t="shared" si="223"/>
        <v>5.4326222340002651E-3</v>
      </c>
    </row>
    <row r="103" spans="1:9" x14ac:dyDescent="0.25">
      <c r="A103" s="45" t="s">
        <v>142</v>
      </c>
      <c r="B103" s="46">
        <f t="shared" ref="B103:I103" si="224">+IFERROR(B100/B110,"nm")</f>
        <v>0.18110236220472442</v>
      </c>
      <c r="C103" s="46">
        <f t="shared" si="224"/>
        <v>0.20512820512820512</v>
      </c>
      <c r="D103" s="46">
        <f t="shared" si="224"/>
        <v>0.24</v>
      </c>
      <c r="E103" s="46">
        <f t="shared" si="224"/>
        <v>0.21875</v>
      </c>
      <c r="F103" s="46">
        <f t="shared" si="224"/>
        <v>0.2109704641350211</v>
      </c>
      <c r="G103" s="46">
        <f t="shared" si="224"/>
        <v>0.20560747663551401</v>
      </c>
      <c r="H103" s="46">
        <f t="shared" si="224"/>
        <v>0.15972222222222221</v>
      </c>
      <c r="I103" s="48">
        <f t="shared" si="224"/>
        <v>0.13531353135313531</v>
      </c>
    </row>
    <row r="104" spans="1:9" x14ac:dyDescent="0.25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49">
        <f>Historicals!I136</f>
        <v>2365</v>
      </c>
    </row>
    <row r="105" spans="1:9" x14ac:dyDescent="0.25">
      <c r="A105" s="45" t="s">
        <v>129</v>
      </c>
      <c r="B105" s="46" t="str">
        <f t="shared" ref="B105" si="225">+IFERROR(B104/A104-1,"nm")</f>
        <v>nm</v>
      </c>
      <c r="C105" s="46">
        <f t="shared" ref="C105" si="226">+IFERROR(C104/B104-1,"nm")</f>
        <v>0.38167170191339372</v>
      </c>
      <c r="D105" s="46">
        <f t="shared" ref="D105" si="227">+IFERROR(D104/C104-1,"nm")</f>
        <v>9.8396501457725938E-2</v>
      </c>
      <c r="E105" s="46">
        <f t="shared" ref="E105" si="228">+IFERROR(E104/D104-1,"nm")</f>
        <v>0.19907100199071004</v>
      </c>
      <c r="F105" s="46">
        <f t="shared" ref="F105" si="229">+IFERROR(F104/E104-1,"nm")</f>
        <v>0.31488655229662421</v>
      </c>
      <c r="G105" s="46">
        <f t="shared" ref="G105" si="230">+IFERROR(G104/F104-1,"nm")</f>
        <v>4.7979797979798011E-2</v>
      </c>
      <c r="H105" s="46">
        <f t="shared" ref="H105" si="231">+IFERROR(H104/G104-1,"nm")</f>
        <v>0.30240963855421676</v>
      </c>
      <c r="I105" s="48">
        <f t="shared" ref="I105" si="232">+IFERROR(I104/H104-1,"nm")</f>
        <v>-0.27073697193956214</v>
      </c>
    </row>
    <row r="106" spans="1:9" x14ac:dyDescent="0.25">
      <c r="A106" s="45" t="s">
        <v>131</v>
      </c>
      <c r="B106" s="46">
        <f>+IFERROR(B104/B$83,"nm")</f>
        <v>0.3237691555265732</v>
      </c>
      <c r="C106" s="46">
        <f t="shared" ref="C106:I106" si="233">+IFERROR(C104/C$83,"nm")</f>
        <v>0.36248348745046233</v>
      </c>
      <c r="D106" s="46">
        <f t="shared" si="233"/>
        <v>0.35567618598064671</v>
      </c>
      <c r="E106" s="46">
        <f t="shared" si="233"/>
        <v>0.35196727697701596</v>
      </c>
      <c r="F106" s="46">
        <f t="shared" si="233"/>
        <v>0.38273195876288657</v>
      </c>
      <c r="G106" s="46">
        <f t="shared" si="233"/>
        <v>0.37281030094325496</v>
      </c>
      <c r="H106" s="46">
        <f t="shared" si="233"/>
        <v>0.39119420989143544</v>
      </c>
      <c r="I106" s="48">
        <f t="shared" si="233"/>
        <v>0.31336955081489332</v>
      </c>
    </row>
    <row r="107" spans="1:9" x14ac:dyDescent="0.25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49">
        <f>Historicals!I158</f>
        <v>78</v>
      </c>
    </row>
    <row r="108" spans="1:9" x14ac:dyDescent="0.25">
      <c r="A108" s="45" t="s">
        <v>129</v>
      </c>
      <c r="B108" s="46" t="str">
        <f t="shared" ref="B108" si="234">+IFERROR(B107/A107-1,"nm")</f>
        <v>nm</v>
      </c>
      <c r="C108" s="46">
        <f t="shared" ref="C108" si="235">+IFERROR(C107/B107-1,"nm")</f>
        <v>-0.3623188405797102</v>
      </c>
      <c r="D108" s="46">
        <f t="shared" ref="D108" si="236">+IFERROR(D107/C107-1,"nm")</f>
        <v>0.15909090909090917</v>
      </c>
      <c r="E108" s="46">
        <f t="shared" ref="E108" si="237">+IFERROR(E107/D107-1,"nm")</f>
        <v>0.49019607843137258</v>
      </c>
      <c r="F108" s="46">
        <f t="shared" ref="F108" si="238">+IFERROR(F107/E107-1,"nm")</f>
        <v>-0.35526315789473684</v>
      </c>
      <c r="G108" s="46">
        <f t="shared" ref="G108" si="239">+IFERROR(G107/F107-1,"nm")</f>
        <v>-0.4285714285714286</v>
      </c>
      <c r="H108" s="46">
        <f t="shared" ref="H108" si="240">+IFERROR(H107/G107-1,"nm")</f>
        <v>2.3571428571428572</v>
      </c>
      <c r="I108" s="48">
        <f t="shared" ref="I108" si="241">+IFERROR(I107/H107-1,"nm")</f>
        <v>-0.17021276595744683</v>
      </c>
    </row>
    <row r="109" spans="1:9" x14ac:dyDescent="0.25">
      <c r="A109" s="45" t="s">
        <v>133</v>
      </c>
      <c r="B109" s="46">
        <f>+IFERROR(B107/B$83,"nm")</f>
        <v>2.2497554613628953E-2</v>
      </c>
      <c r="C109" s="46">
        <f t="shared" ref="C109:I109" si="242">+IFERROR(C107/C$83,"nm")</f>
        <v>1.1624834874504624E-2</v>
      </c>
      <c r="D109" s="46">
        <f t="shared" si="242"/>
        <v>1.2036818503658248E-2</v>
      </c>
      <c r="E109" s="46">
        <f t="shared" si="242"/>
        <v>1.4803272302298403E-2</v>
      </c>
      <c r="F109" s="46">
        <f t="shared" si="242"/>
        <v>7.8930412371134018E-3</v>
      </c>
      <c r="G109" s="46">
        <f t="shared" si="242"/>
        <v>4.1922443479562805E-3</v>
      </c>
      <c r="H109" s="46">
        <f t="shared" si="242"/>
        <v>1.1338962605548853E-2</v>
      </c>
      <c r="I109" s="48">
        <f t="shared" si="242"/>
        <v>1.0335232542732211E-2</v>
      </c>
    </row>
    <row r="110" spans="1:9" x14ac:dyDescent="0.25">
      <c r="A110" s="9" t="s">
        <v>143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49">
        <f>Historicals!I147</f>
        <v>303</v>
      </c>
    </row>
    <row r="111" spans="1:9" x14ac:dyDescent="0.25">
      <c r="A111" s="45" t="s">
        <v>129</v>
      </c>
      <c r="B111" s="46" t="str">
        <f t="shared" ref="B111" si="243">+IFERROR(B110/A110-1,"nm")</f>
        <v>nm</v>
      </c>
      <c r="C111" s="46">
        <f t="shared" ref="C111" si="244">+IFERROR(C110/B110-1,"nm")</f>
        <v>-7.8740157480314932E-2</v>
      </c>
      <c r="D111" s="46">
        <f t="shared" ref="D111" si="245">+IFERROR(D110/C110-1,"nm")</f>
        <v>-3.8461538461538436E-2</v>
      </c>
      <c r="E111" s="46">
        <f t="shared" ref="E111" si="246">+IFERROR(E110/D110-1,"nm")</f>
        <v>0.13777777777777778</v>
      </c>
      <c r="F111" s="46">
        <f t="shared" ref="F111" si="247">+IFERROR(F110/E110-1,"nm")</f>
        <v>-7.421875E-2</v>
      </c>
      <c r="G111" s="46">
        <f t="shared" ref="G111" si="248">+IFERROR(G110/F110-1,"nm")</f>
        <v>-9.7046413502109741E-2</v>
      </c>
      <c r="H111" s="46">
        <f t="shared" ref="H111" si="249">+IFERROR(H110/G110-1,"nm")</f>
        <v>0.34579439252336441</v>
      </c>
      <c r="I111" s="48">
        <f t="shared" ref="I111" si="250">+IFERROR(I110/H110-1,"nm")</f>
        <v>5.2083333333333259E-2</v>
      </c>
    </row>
    <row r="112" spans="1:9" x14ac:dyDescent="0.25">
      <c r="A112" s="45" t="s">
        <v>133</v>
      </c>
      <c r="B112" s="46">
        <f>+IFERROR(B110/B$83,"nm")</f>
        <v>8.2817085099445714E-2</v>
      </c>
      <c r="C112" s="46">
        <f t="shared" ref="C112:I112" si="251">+IFERROR(C110/C$83,"nm")</f>
        <v>6.1822985468956405E-2</v>
      </c>
      <c r="D112" s="46">
        <f t="shared" si="251"/>
        <v>5.31036110455511E-2</v>
      </c>
      <c r="E112" s="46">
        <f t="shared" si="251"/>
        <v>4.9863654070899883E-2</v>
      </c>
      <c r="F112" s="46">
        <f t="shared" si="251"/>
        <v>3.817654639175258E-2</v>
      </c>
      <c r="G112" s="46">
        <f t="shared" si="251"/>
        <v>3.2040724659380147E-2</v>
      </c>
      <c r="H112" s="46">
        <f t="shared" si="251"/>
        <v>3.4740651387213509E-2</v>
      </c>
      <c r="I112" s="48">
        <f t="shared" si="251"/>
        <v>4.0148403339075128E-2</v>
      </c>
    </row>
    <row r="113" spans="1:9" x14ac:dyDescent="0.25">
      <c r="A113" s="42" t="s">
        <v>106</v>
      </c>
      <c r="B113" s="42"/>
      <c r="C113" s="42"/>
      <c r="D113" s="42"/>
      <c r="E113" s="42"/>
      <c r="F113" s="42"/>
      <c r="G113" s="42"/>
      <c r="H113" s="42"/>
      <c r="I113" s="42"/>
    </row>
    <row r="114" spans="1:9" x14ac:dyDescent="0.25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49">
        <f>Historicals!I119</f>
        <v>5955</v>
      </c>
    </row>
    <row r="115" spans="1:9" x14ac:dyDescent="0.25">
      <c r="A115" s="43" t="s">
        <v>129</v>
      </c>
      <c r="B115" s="46" t="str">
        <f t="shared" ref="B115" si="252">+IFERROR(B114/A114-1,"nm")</f>
        <v>nm</v>
      </c>
      <c r="C115" s="46">
        <f t="shared" ref="C115" si="253">+IFERROR(C114/B114-1,"nm")</f>
        <v>-7.2211476466795599E-2</v>
      </c>
      <c r="D115" s="46">
        <f t="shared" ref="D115" si="254">+IFERROR(D114/C114-1,"nm")</f>
        <v>9.7289784572619942E-2</v>
      </c>
      <c r="E115" s="46">
        <f t="shared" ref="E115" si="255">+IFERROR(E114/D114-1,"nm")</f>
        <v>9.0563647878403986E-2</v>
      </c>
      <c r="F115" s="46">
        <f t="shared" ref="F115" si="256">+IFERROR(F114/E114-1,"nm")</f>
        <v>1.7034456058846237E-2</v>
      </c>
      <c r="G115" s="46">
        <f t="shared" ref="G115" si="257">+IFERROR(G114/F114-1,"nm")</f>
        <v>-4.3014845831747195E-2</v>
      </c>
      <c r="H115" s="46">
        <f t="shared" ref="H115" si="258">+IFERROR(H114/G114-1,"nm")</f>
        <v>6.2649164677804237E-2</v>
      </c>
      <c r="I115" s="48">
        <f t="shared" ref="I115" si="259">+IFERROR(I114/H114-1,"nm")</f>
        <v>0.11454239191465465</v>
      </c>
    </row>
    <row r="116" spans="1:9" x14ac:dyDescent="0.25">
      <c r="A116" s="44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50">
        <f>Historicals!I120</f>
        <v>4111</v>
      </c>
    </row>
    <row r="117" spans="1:9" x14ac:dyDescent="0.25">
      <c r="A117" s="43" t="s">
        <v>129</v>
      </c>
      <c r="B117" s="46" t="str">
        <f t="shared" ref="B117" si="260">+IFERROR(B116/A116-1,"nm")</f>
        <v>nm</v>
      </c>
      <c r="C117" s="46">
        <f t="shared" ref="C117" si="261">+IFERROR(C116/B116-1,"nm")</f>
        <v>-5.269964435822827E-2</v>
      </c>
      <c r="D117" s="46">
        <f t="shared" ref="D117" si="262">+IFERROR(D116/C116-1,"nm")</f>
        <v>0.12116040955631391</v>
      </c>
      <c r="E117" s="46">
        <f t="shared" ref="E117" si="263">+IFERROR(E116/D116-1,"nm")</f>
        <v>8.8280060882800715E-2</v>
      </c>
      <c r="F117" s="46">
        <f t="shared" ref="F117" si="264">+IFERROR(F116/E116-1,"nm")</f>
        <v>1.3146853146853044E-2</v>
      </c>
      <c r="G117" s="46">
        <f t="shared" ref="G117" si="265">+IFERROR(G116/F116-1,"nm")</f>
        <v>-4.7763666482606326E-2</v>
      </c>
      <c r="H117" s="46">
        <f t="shared" ref="H117" si="266">+IFERROR(H116/G116-1,"nm")</f>
        <v>6.0887213685126174E-2</v>
      </c>
      <c r="I117" s="48">
        <f t="shared" ref="I117" si="267">+IFERROR(I116/H116-1,"nm")</f>
        <v>0.12353101940420874</v>
      </c>
    </row>
    <row r="118" spans="1:9" x14ac:dyDescent="0.25">
      <c r="A118" s="43" t="s">
        <v>137</v>
      </c>
      <c r="B118" s="46">
        <f>Historicals!B192</f>
        <v>0</v>
      </c>
      <c r="C118" s="46">
        <f>Historicals!C192</f>
        <v>-5.2699644358228256E-2</v>
      </c>
      <c r="D118" s="46">
        <f>Historicals!D192</f>
        <v>0.12116040955631399</v>
      </c>
      <c r="E118" s="46">
        <f>Historicals!E192</f>
        <v>8.8280060882800604E-2</v>
      </c>
      <c r="F118" s="46">
        <f>Historicals!F192</f>
        <v>1.3146853146853148E-2</v>
      </c>
      <c r="G118" s="46">
        <f>Historicals!G192</f>
        <v>-4.7763666482606291E-2</v>
      </c>
      <c r="H118" s="46">
        <f>Historicals!H192</f>
        <v>6.0887213685126125E-2</v>
      </c>
      <c r="I118" s="48">
        <f>Historicals!I192</f>
        <v>0.17</v>
      </c>
    </row>
    <row r="119" spans="1:9" x14ac:dyDescent="0.25">
      <c r="A119" s="43" t="s">
        <v>138</v>
      </c>
      <c r="B119" s="46" t="str">
        <f t="shared" ref="B119:I119" si="268">+IFERROR(B117-B118,"nm")</f>
        <v>nm</v>
      </c>
      <c r="C119" s="46">
        <f t="shared" si="268"/>
        <v>-1.3877787807814457E-17</v>
      </c>
      <c r="D119" s="46">
        <f t="shared" si="268"/>
        <v>-8.3266726846886741E-17</v>
      </c>
      <c r="E119" s="46">
        <f t="shared" si="268"/>
        <v>1.1102230246251565E-16</v>
      </c>
      <c r="F119" s="46">
        <f t="shared" si="268"/>
        <v>-1.0408340855860843E-16</v>
      </c>
      <c r="G119" s="46">
        <f t="shared" si="268"/>
        <v>-3.4694469519536142E-17</v>
      </c>
      <c r="H119" s="46">
        <f t="shared" si="268"/>
        <v>4.8572257327350599E-17</v>
      </c>
      <c r="I119" s="48">
        <f t="shared" si="268"/>
        <v>-4.646898059579127E-2</v>
      </c>
    </row>
    <row r="120" spans="1:9" x14ac:dyDescent="0.25">
      <c r="A120" s="44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50">
        <f>Historicals!I121</f>
        <v>1610</v>
      </c>
    </row>
    <row r="121" spans="1:9" x14ac:dyDescent="0.25">
      <c r="A121" s="43" t="s">
        <v>129</v>
      </c>
      <c r="B121" s="46" t="str">
        <f t="shared" ref="B121" si="269">+IFERROR(B120/A120-1,"nm")</f>
        <v>nm</v>
      </c>
      <c r="C121" s="46">
        <f t="shared" ref="C121" si="270">+IFERROR(C120/B120-1,"nm")</f>
        <v>-0.10711430855315751</v>
      </c>
      <c r="D121" s="46">
        <f t="shared" ref="D121" si="271">+IFERROR(D120/C120-1,"nm")</f>
        <v>6.0877350044762801E-2</v>
      </c>
      <c r="E121" s="46">
        <f t="shared" ref="E121" si="272">+IFERROR(E120/D120-1,"nm")</f>
        <v>0.13670886075949373</v>
      </c>
      <c r="F121" s="46">
        <f t="shared" ref="F121" si="273">+IFERROR(F120/E120-1,"nm")</f>
        <v>3.563474387527843E-2</v>
      </c>
      <c r="G121" s="46">
        <f t="shared" ref="G121" si="274">+IFERROR(G120/F120-1,"nm")</f>
        <v>-2.1505376344086002E-2</v>
      </c>
      <c r="H121" s="46">
        <f t="shared" ref="H121" si="275">+IFERROR(H120/G120-1,"nm")</f>
        <v>9.4505494505494614E-2</v>
      </c>
      <c r="I121" s="48">
        <f t="shared" ref="I121" si="276">+IFERROR(I120/H120-1,"nm")</f>
        <v>7.7643908969210251E-2</v>
      </c>
    </row>
    <row r="122" spans="1:9" x14ac:dyDescent="0.25">
      <c r="A122" s="43" t="s">
        <v>137</v>
      </c>
      <c r="B122" s="46">
        <f>Historicals!B193</f>
        <v>0</v>
      </c>
      <c r="C122" s="46">
        <f>Historicals!C193</f>
        <v>-0.10711430855315747</v>
      </c>
      <c r="D122" s="46">
        <f>Historicals!D193</f>
        <v>6.087735004476276E-2</v>
      </c>
      <c r="E122" s="46">
        <f>Historicals!E193</f>
        <v>0.13670886075949368</v>
      </c>
      <c r="F122" s="46">
        <f>Historicals!F193</f>
        <v>3.5634743875278395E-2</v>
      </c>
      <c r="G122" s="46">
        <f>Historicals!G193</f>
        <v>-2.1505376344086023E-2</v>
      </c>
      <c r="H122" s="46">
        <f>Historicals!H193</f>
        <v>9.4505494505494503E-2</v>
      </c>
      <c r="I122" s="48">
        <f>Historicals!I193</f>
        <v>0.12</v>
      </c>
    </row>
    <row r="123" spans="1:9" x14ac:dyDescent="0.25">
      <c r="A123" s="43" t="s">
        <v>138</v>
      </c>
      <c r="B123" s="46" t="str">
        <f t="shared" ref="B123:H123" si="277">+IFERROR(B121-B122,"nm")</f>
        <v>nm</v>
      </c>
      <c r="C123" s="46">
        <f t="shared" si="277"/>
        <v>-4.163336342344337E-17</v>
      </c>
      <c r="D123" s="46">
        <f t="shared" si="277"/>
        <v>4.163336342344337E-17</v>
      </c>
      <c r="E123" s="46">
        <f t="shared" si="277"/>
        <v>5.5511151231257827E-17</v>
      </c>
      <c r="F123" s="46">
        <f t="shared" si="277"/>
        <v>3.4694469519536142E-17</v>
      </c>
      <c r="G123" s="46">
        <f t="shared" si="277"/>
        <v>2.0816681711721685E-17</v>
      </c>
      <c r="H123" s="46">
        <f t="shared" si="277"/>
        <v>1.1102230246251565E-16</v>
      </c>
      <c r="I123" s="48">
        <f>+IFERROR(I121-I122,"nm")</f>
        <v>-4.2356091030789744E-2</v>
      </c>
    </row>
    <row r="124" spans="1:9" x14ac:dyDescent="0.25">
      <c r="A124" s="44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50">
        <f>Historicals!I122</f>
        <v>234</v>
      </c>
    </row>
    <row r="125" spans="1:9" x14ac:dyDescent="0.25">
      <c r="A125" s="43" t="s">
        <v>129</v>
      </c>
      <c r="B125" s="46" t="str">
        <f t="shared" ref="B125" si="278">+IFERROR(B124/A124-1,"nm")</f>
        <v>nm</v>
      </c>
      <c r="C125" s="46">
        <f t="shared" ref="C125" si="279">+IFERROR(C124/B124-1,"nm")</f>
        <v>-0.12621359223300976</v>
      </c>
      <c r="D125" s="46">
        <f t="shared" ref="D125" si="280">+IFERROR(D124/C124-1,"nm")</f>
        <v>-1.1111111111111072E-2</v>
      </c>
      <c r="E125" s="46">
        <f t="shared" ref="E125" si="281">+IFERROR(E124/D124-1,"nm")</f>
        <v>-8.6142322097378266E-2</v>
      </c>
      <c r="F125" s="46">
        <f t="shared" ref="F125" si="282">+IFERROR(F124/E124-1,"nm")</f>
        <v>-2.8688524590163911E-2</v>
      </c>
      <c r="G125" s="46">
        <f t="shared" ref="G125" si="283">+IFERROR(G124/F124-1,"nm")</f>
        <v>-9.7046413502109741E-2</v>
      </c>
      <c r="H125" s="46">
        <f t="shared" ref="H125" si="284">+IFERROR(H124/G124-1,"nm")</f>
        <v>-0.11214953271028039</v>
      </c>
      <c r="I125" s="48">
        <f t="shared" ref="I125" si="285">+IFERROR(I124/H124-1,"nm")</f>
        <v>0.23157894736842111</v>
      </c>
    </row>
    <row r="126" spans="1:9" x14ac:dyDescent="0.25">
      <c r="A126" s="43" t="s">
        <v>137</v>
      </c>
      <c r="B126" s="46">
        <f>Historicals!B194</f>
        <v>0</v>
      </c>
      <c r="C126" s="46">
        <f>Historicals!C194</f>
        <v>-0.12621359223300971</v>
      </c>
      <c r="D126" s="46">
        <f>Historicals!D194</f>
        <v>-1.1111111111111112E-2</v>
      </c>
      <c r="E126" s="46">
        <f>Historicals!E194</f>
        <v>-8.6142322097378279E-2</v>
      </c>
      <c r="F126" s="46">
        <f>Historicals!F194</f>
        <v>-2.8688524590163935E-2</v>
      </c>
      <c r="G126" s="46">
        <f>Historicals!G194</f>
        <v>-9.7046413502109699E-2</v>
      </c>
      <c r="H126" s="46">
        <f>Historicals!H194</f>
        <v>-0.11214953271028037</v>
      </c>
      <c r="I126" s="48">
        <f>Historicals!I194</f>
        <v>0.28000000000000003</v>
      </c>
    </row>
    <row r="127" spans="1:9" x14ac:dyDescent="0.25">
      <c r="A127" s="43" t="s">
        <v>138</v>
      </c>
      <c r="B127" s="46" t="str">
        <f t="shared" ref="B127:I127" si="286">+IFERROR(B125-B126,"nm")</f>
        <v>nm</v>
      </c>
      <c r="C127" s="46">
        <f t="shared" si="286"/>
        <v>-5.5511151231257827E-17</v>
      </c>
      <c r="D127" s="46">
        <f t="shared" si="286"/>
        <v>3.9898639947466563E-17</v>
      </c>
      <c r="E127" s="46">
        <f t="shared" si="286"/>
        <v>1.3877787807814457E-17</v>
      </c>
      <c r="F127" s="46">
        <f t="shared" si="286"/>
        <v>2.4286128663675299E-17</v>
      </c>
      <c r="G127" s="46">
        <f t="shared" si="286"/>
        <v>-4.163336342344337E-17</v>
      </c>
      <c r="H127" s="46">
        <f t="shared" si="286"/>
        <v>-1.3877787807814457E-17</v>
      </c>
      <c r="I127" s="48">
        <f t="shared" si="286"/>
        <v>-4.842105263157892E-2</v>
      </c>
    </row>
    <row r="128" spans="1:9" x14ac:dyDescent="0.25">
      <c r="A128" s="9" t="s">
        <v>130</v>
      </c>
      <c r="B128" s="47">
        <f t="shared" ref="B128:H128" si="287">+B135+B131</f>
        <v>967</v>
      </c>
      <c r="C128" s="47">
        <f t="shared" si="287"/>
        <v>1045</v>
      </c>
      <c r="D128" s="47">
        <f t="shared" si="287"/>
        <v>1036</v>
      </c>
      <c r="E128" s="47">
        <f t="shared" si="287"/>
        <v>1244</v>
      </c>
      <c r="F128" s="47">
        <f t="shared" si="287"/>
        <v>1376</v>
      </c>
      <c r="G128" s="47">
        <f t="shared" si="287"/>
        <v>1230</v>
      </c>
      <c r="H128" s="47">
        <f t="shared" si="287"/>
        <v>1573</v>
      </c>
      <c r="I128" s="52">
        <f>+I135+I131</f>
        <v>1938</v>
      </c>
    </row>
    <row r="129" spans="1:9" x14ac:dyDescent="0.25">
      <c r="A129" s="45" t="s">
        <v>129</v>
      </c>
      <c r="B129" s="46" t="str">
        <f t="shared" ref="B129" si="288">+IFERROR(B128/A128-1,"nm")</f>
        <v>nm</v>
      </c>
      <c r="C129" s="46">
        <f t="shared" ref="C129" si="289">+IFERROR(C128/B128-1,"nm")</f>
        <v>8.0661840744570945E-2</v>
      </c>
      <c r="D129" s="46">
        <f t="shared" ref="D129" si="290">+IFERROR(D128/C128-1,"nm")</f>
        <v>-8.6124401913875159E-3</v>
      </c>
      <c r="E129" s="46">
        <f t="shared" ref="E129" si="291">+IFERROR(E128/D128-1,"nm")</f>
        <v>0.20077220077220082</v>
      </c>
      <c r="F129" s="46">
        <f t="shared" ref="F129" si="292">+IFERROR(F128/E128-1,"nm")</f>
        <v>0.10610932475884249</v>
      </c>
      <c r="G129" s="46">
        <f t="shared" ref="G129" si="293">+IFERROR(G128/F128-1,"nm")</f>
        <v>-0.10610465116279066</v>
      </c>
      <c r="H129" s="46">
        <f t="shared" ref="H129" si="294">+IFERROR(H128/G128-1,"nm")</f>
        <v>0.27886178861788613</v>
      </c>
      <c r="I129" s="48">
        <f>+IFERROR(I128/H128-1,"nm")</f>
        <v>0.23204068658614108</v>
      </c>
    </row>
    <row r="130" spans="1:9" x14ac:dyDescent="0.25">
      <c r="A130" s="45" t="s">
        <v>131</v>
      </c>
      <c r="B130" s="46">
        <f>+IFERROR(B128/B$114,"nm")</f>
        <v>0.20782290995056951</v>
      </c>
      <c r="C130" s="46">
        <f t="shared" ref="C130:I130" si="295">+IFERROR(C128/C$114,"nm")</f>
        <v>0.24206624971044707</v>
      </c>
      <c r="D130" s="46">
        <f t="shared" si="295"/>
        <v>0.218703820983745</v>
      </c>
      <c r="E130" s="46">
        <f t="shared" si="295"/>
        <v>0.2408052651955091</v>
      </c>
      <c r="F130" s="46">
        <f t="shared" si="295"/>
        <v>0.26189569851541683</v>
      </c>
      <c r="G130" s="46">
        <f t="shared" si="295"/>
        <v>0.24463007159904535</v>
      </c>
      <c r="H130" s="46">
        <f t="shared" si="295"/>
        <v>0.2944038929440389</v>
      </c>
      <c r="I130" s="48">
        <f t="shared" si="295"/>
        <v>0.32544080604534004</v>
      </c>
    </row>
    <row r="131" spans="1:9" x14ac:dyDescent="0.25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49">
        <f>Historicals!I170</f>
        <v>42</v>
      </c>
    </row>
    <row r="132" spans="1:9" x14ac:dyDescent="0.25">
      <c r="A132" s="45" t="s">
        <v>129</v>
      </c>
      <c r="B132" s="46" t="str">
        <f t="shared" ref="B132" si="296">+IFERROR(B131/A131-1,"nm")</f>
        <v>nm</v>
      </c>
      <c r="C132" s="46">
        <f t="shared" ref="C132" si="297">+IFERROR(C131/B131-1,"nm")</f>
        <v>-0.12244897959183676</v>
      </c>
      <c r="D132" s="46">
        <f t="shared" ref="D132" si="298">+IFERROR(D131/C131-1,"nm")</f>
        <v>0.30232558139534893</v>
      </c>
      <c r="E132" s="46">
        <f t="shared" ref="E132" si="299">+IFERROR(E131/D131-1,"nm")</f>
        <v>-1.7857142857142905E-2</v>
      </c>
      <c r="F132" s="46">
        <f t="shared" ref="F132" si="300">+IFERROR(F131/E131-1,"nm")</f>
        <v>-3.6363636363636376E-2</v>
      </c>
      <c r="G132" s="46">
        <f t="shared" ref="G132" si="301">+IFERROR(G131/F131-1,"nm")</f>
        <v>-0.13207547169811318</v>
      </c>
      <c r="H132" s="46">
        <f t="shared" ref="H132" si="302">+IFERROR(H131/G131-1,"nm")</f>
        <v>-6.5217391304347783E-2</v>
      </c>
      <c r="I132" s="48">
        <f t="shared" ref="I132" si="303">+IFERROR(I131/H131-1,"nm")</f>
        <v>-2.3255813953488413E-2</v>
      </c>
    </row>
    <row r="133" spans="1:9" x14ac:dyDescent="0.25">
      <c r="A133" s="45" t="s">
        <v>133</v>
      </c>
      <c r="B133" s="46">
        <f>+IFERROR(B131/B$114,"nm")</f>
        <v>1.053084031807436E-2</v>
      </c>
      <c r="C133" s="46">
        <f t="shared" ref="C133:I133" si="304">+IFERROR(C131/C$114,"nm")</f>
        <v>9.9606208014825105E-3</v>
      </c>
      <c r="D133" s="46">
        <f t="shared" si="304"/>
        <v>1.1821828161283512E-2</v>
      </c>
      <c r="E133" s="46">
        <f t="shared" si="304"/>
        <v>1.064653503677894E-2</v>
      </c>
      <c r="F133" s="46">
        <f t="shared" si="304"/>
        <v>1.0087552341073468E-2</v>
      </c>
      <c r="G133" s="46">
        <f t="shared" si="304"/>
        <v>9.148766905330152E-3</v>
      </c>
      <c r="H133" s="46">
        <f t="shared" si="304"/>
        <v>8.0479131574022079E-3</v>
      </c>
      <c r="I133" s="48">
        <f t="shared" si="304"/>
        <v>7.0528967254408059E-3</v>
      </c>
    </row>
    <row r="134" spans="1:9" x14ac:dyDescent="0.25">
      <c r="A134" s="45" t="s">
        <v>142</v>
      </c>
      <c r="B134" s="46">
        <f t="shared" ref="B134:H134" si="305">+IFERROR(B131/B141,"nm")</f>
        <v>0.15909090909090909</v>
      </c>
      <c r="C134" s="46">
        <f t="shared" si="305"/>
        <v>0.12951807228915663</v>
      </c>
      <c r="D134" s="46">
        <f t="shared" si="305"/>
        <v>0.16470588235294117</v>
      </c>
      <c r="E134" s="46">
        <f t="shared" si="305"/>
        <v>0.16224188790560473</v>
      </c>
      <c r="F134" s="46">
        <f t="shared" si="305"/>
        <v>0.16257668711656442</v>
      </c>
      <c r="G134" s="46">
        <f t="shared" si="305"/>
        <v>0.1554054054054054</v>
      </c>
      <c r="H134" s="46">
        <f t="shared" si="305"/>
        <v>0.14144736842105263</v>
      </c>
      <c r="I134" s="48">
        <f>+IFERROR(I131/I141,"nm")</f>
        <v>0.15328467153284672</v>
      </c>
    </row>
    <row r="135" spans="1:9" x14ac:dyDescent="0.25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49">
        <f>Historicals!I137</f>
        <v>1896</v>
      </c>
    </row>
    <row r="136" spans="1:9" x14ac:dyDescent="0.25">
      <c r="A136" s="45" t="s">
        <v>129</v>
      </c>
      <c r="B136" s="46" t="str">
        <f t="shared" ref="B136" si="306">+IFERROR(B135/A135-1,"nm")</f>
        <v>nm</v>
      </c>
      <c r="C136" s="46">
        <f t="shared" ref="C136" si="307">+IFERROR(C135/B135-1,"nm")</f>
        <v>9.1503267973856106E-2</v>
      </c>
      <c r="D136" s="46">
        <f t="shared" ref="D136" si="308">+IFERROR(D135/C135-1,"nm")</f>
        <v>-2.1956087824351322E-2</v>
      </c>
      <c r="E136" s="46">
        <f t="shared" ref="E136" si="309">+IFERROR(E135/D135-1,"nm")</f>
        <v>0.21326530612244898</v>
      </c>
      <c r="F136" s="46">
        <f t="shared" ref="F136" si="310">+IFERROR(F135/E135-1,"nm")</f>
        <v>0.11269974768713209</v>
      </c>
      <c r="G136" s="46">
        <f t="shared" ref="G136" si="311">+IFERROR(G135/F135-1,"nm")</f>
        <v>-0.1050642479213908</v>
      </c>
      <c r="H136" s="46">
        <f t="shared" ref="H136" si="312">+IFERROR(H135/G135-1,"nm")</f>
        <v>0.29222972972972983</v>
      </c>
      <c r="I136" s="48">
        <f>+IFERROR(I135/H135-1,"nm")</f>
        <v>0.23921568627450984</v>
      </c>
    </row>
    <row r="137" spans="1:9" x14ac:dyDescent="0.25">
      <c r="A137" s="45" t="s">
        <v>131</v>
      </c>
      <c r="B137" s="46">
        <f>+IFERROR(B135/B$114,"nm")</f>
        <v>0.19729206963249515</v>
      </c>
      <c r="C137" s="46">
        <f t="shared" ref="C137:I137" si="313">+IFERROR(C135/C$114,"nm")</f>
        <v>0.23210562890896455</v>
      </c>
      <c r="D137" s="46">
        <f t="shared" si="313"/>
        <v>0.20688199282246147</v>
      </c>
      <c r="E137" s="46">
        <f t="shared" si="313"/>
        <v>0.23015873015873015</v>
      </c>
      <c r="F137" s="46">
        <f t="shared" si="313"/>
        <v>0.25180814617434338</v>
      </c>
      <c r="G137" s="46">
        <f t="shared" si="313"/>
        <v>0.2354813046937152</v>
      </c>
      <c r="H137" s="46">
        <f t="shared" si="313"/>
        <v>0.28635597978663674</v>
      </c>
      <c r="I137" s="48">
        <f t="shared" si="313"/>
        <v>0.31838790931989924</v>
      </c>
    </row>
    <row r="138" spans="1:9" x14ac:dyDescent="0.25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49">
        <f>Historicals!I159</f>
        <v>56</v>
      </c>
    </row>
    <row r="139" spans="1:9" x14ac:dyDescent="0.25">
      <c r="A139" s="45" t="s">
        <v>129</v>
      </c>
      <c r="B139" s="46" t="str">
        <f t="shared" ref="B139" si="314">+IFERROR(B138/A138-1,"nm")</f>
        <v>nm</v>
      </c>
      <c r="C139" s="46">
        <f t="shared" ref="C139" si="315">+IFERROR(C138/B138-1,"nm")</f>
        <v>0.23076923076923084</v>
      </c>
      <c r="D139" s="46">
        <f t="shared" ref="D139" si="316">+IFERROR(D138/C138-1,"nm")</f>
        <v>-7.8125E-2</v>
      </c>
      <c r="E139" s="46">
        <f t="shared" ref="E139" si="317">+IFERROR(E138/D138-1,"nm")</f>
        <v>-0.16949152542372881</v>
      </c>
      <c r="F139" s="46">
        <f t="shared" ref="F139" si="318">+IFERROR(F138/E138-1,"nm")</f>
        <v>-4.081632653061229E-2</v>
      </c>
      <c r="G139" s="46">
        <f t="shared" ref="G139" si="319">+IFERROR(G138/F138-1,"nm")</f>
        <v>-0.12765957446808507</v>
      </c>
      <c r="H139" s="46">
        <f t="shared" ref="H139" si="320">+IFERROR(H138/G138-1,"nm")</f>
        <v>0.31707317073170738</v>
      </c>
      <c r="I139" s="48">
        <f t="shared" ref="I139" si="321">+IFERROR(I138/H138-1,"nm")</f>
        <v>3.7037037037036979E-2</v>
      </c>
    </row>
    <row r="140" spans="1:9" x14ac:dyDescent="0.25">
      <c r="A140" s="45" t="s">
        <v>133</v>
      </c>
      <c r="B140" s="46">
        <f>+IFERROR(B138/B$114,"nm")</f>
        <v>1.117558564367075E-2</v>
      </c>
      <c r="C140" s="46">
        <f t="shared" ref="C140:I140" si="322">+IFERROR(C138/C$114,"nm")</f>
        <v>1.4825110030113504E-2</v>
      </c>
      <c r="D140" s="46">
        <f t="shared" si="322"/>
        <v>1.2455140384209416E-2</v>
      </c>
      <c r="E140" s="46">
        <f t="shared" si="322"/>
        <v>9.485094850948509E-3</v>
      </c>
      <c r="F140" s="46">
        <f t="shared" si="322"/>
        <v>8.9455652835934533E-3</v>
      </c>
      <c r="G140" s="46">
        <f t="shared" si="322"/>
        <v>8.1543357199681775E-3</v>
      </c>
      <c r="H140" s="46">
        <f t="shared" si="322"/>
        <v>1.0106681639528355E-2</v>
      </c>
      <c r="I140" s="48">
        <f t="shared" si="322"/>
        <v>9.4038623005877411E-3</v>
      </c>
    </row>
    <row r="141" spans="1:9" x14ac:dyDescent="0.25">
      <c r="A141" s="9" t="s">
        <v>143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49">
        <f>Historicals!I148</f>
        <v>274</v>
      </c>
    </row>
    <row r="142" spans="1:9" x14ac:dyDescent="0.25">
      <c r="A142" s="45" t="s">
        <v>129</v>
      </c>
      <c r="B142" s="46" t="str">
        <f t="shared" ref="B142" si="323">+IFERROR(B141/A141-1,"nm")</f>
        <v>nm</v>
      </c>
      <c r="C142" s="46">
        <f t="shared" ref="C142" si="324">+IFERROR(C141/B141-1,"nm")</f>
        <v>7.7922077922077948E-2</v>
      </c>
      <c r="D142" s="46">
        <f t="shared" ref="D142" si="325">+IFERROR(D141/C141-1,"nm")</f>
        <v>2.4096385542168752E-2</v>
      </c>
      <c r="E142" s="46">
        <f t="shared" ref="E142" si="326">+IFERROR(E141/D141-1,"nm")</f>
        <v>-2.9411764705882248E-3</v>
      </c>
      <c r="F142" s="46">
        <f t="shared" ref="F142" si="327">+IFERROR(F141/E141-1,"nm")</f>
        <v>-3.8348082595870192E-2</v>
      </c>
      <c r="G142" s="46">
        <f t="shared" ref="G142" si="328">+IFERROR(G141/F141-1,"nm")</f>
        <v>-9.2024539877300637E-2</v>
      </c>
      <c r="H142" s="46">
        <f t="shared" ref="H142" si="329">+IFERROR(H141/G141-1,"nm")</f>
        <v>2.7027027027026973E-2</v>
      </c>
      <c r="I142" s="48">
        <f>+IFERROR(I141/H141-1,"nm")</f>
        <v>-9.8684210526315819E-2</v>
      </c>
    </row>
    <row r="143" spans="1:9" x14ac:dyDescent="0.25">
      <c r="A143" s="45" t="s">
        <v>133</v>
      </c>
      <c r="B143" s="46">
        <f>+IFERROR(B141/B$114,"nm")</f>
        <v>6.6193853427895979E-2</v>
      </c>
      <c r="C143" s="46">
        <f t="shared" ref="C143:I143" si="330">+IFERROR(C141/C$114,"nm")</f>
        <v>7.6905258281213806E-2</v>
      </c>
      <c r="D143" s="46">
        <f t="shared" si="330"/>
        <v>7.1775385264935612E-2</v>
      </c>
      <c r="E143" s="46">
        <f t="shared" si="330"/>
        <v>6.5621370499419282E-2</v>
      </c>
      <c r="F143" s="46">
        <f t="shared" si="330"/>
        <v>6.2047963456414161E-2</v>
      </c>
      <c r="G143" s="46">
        <f t="shared" si="330"/>
        <v>5.88703261734288E-2</v>
      </c>
      <c r="H143" s="46">
        <f t="shared" si="330"/>
        <v>5.6896874415122589E-2</v>
      </c>
      <c r="I143" s="48">
        <f t="shared" si="330"/>
        <v>4.6011754827875735E-2</v>
      </c>
    </row>
    <row r="144" spans="1:9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</row>
    <row r="145" spans="1:9" x14ac:dyDescent="0.25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49">
        <f>Historicals!I125</f>
        <v>2346</v>
      </c>
    </row>
    <row r="146" spans="1:9" x14ac:dyDescent="0.25">
      <c r="A146" s="43" t="s">
        <v>129</v>
      </c>
      <c r="B146" s="46" t="str">
        <f t="shared" ref="B146" si="331">+IFERROR(B145/A145-1,"nm")</f>
        <v>nm</v>
      </c>
      <c r="C146" s="46">
        <f t="shared" ref="C146" si="332">+IFERROR(C145/B145-1,"nm")</f>
        <v>-1.3622603430877955E-2</v>
      </c>
      <c r="D146" s="46">
        <f t="shared" ref="D146" si="333">+IFERROR(D145/C145-1,"nm")</f>
        <v>4.4501278772378416E-2</v>
      </c>
      <c r="E146" s="46">
        <f t="shared" ref="E146" si="334">+IFERROR(E145/D145-1,"nm")</f>
        <v>-7.6395690499510338E-2</v>
      </c>
      <c r="F146" s="46">
        <f t="shared" ref="F146" si="335">+IFERROR(F145/E145-1,"nm")</f>
        <v>1.0604453870625585E-2</v>
      </c>
      <c r="G146" s="46">
        <f t="shared" ref="G146" si="336">+IFERROR(G145/F145-1,"nm")</f>
        <v>-3.147953830010497E-2</v>
      </c>
      <c r="H146" s="46">
        <f t="shared" ref="H146" si="337">+IFERROR(H145/G145-1,"nm")</f>
        <v>0.19447453954496208</v>
      </c>
      <c r="I146" s="48">
        <f t="shared" ref="I146" si="338">+IFERROR(I145/H145-1,"nm")</f>
        <v>6.3945578231292544E-2</v>
      </c>
    </row>
    <row r="147" spans="1:9" x14ac:dyDescent="0.25">
      <c r="A147" s="44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50">
        <f>Historicals!I126</f>
        <v>2094</v>
      </c>
    </row>
    <row r="148" spans="1:9" x14ac:dyDescent="0.25">
      <c r="A148" s="43" t="s">
        <v>129</v>
      </c>
      <c r="B148" s="46" t="str">
        <f t="shared" ref="B148" si="339">+IFERROR(B147/A147-1,"nm")</f>
        <v>nm</v>
      </c>
      <c r="C148" s="46" t="str">
        <f t="shared" ref="C148" si="340">+IFERROR(C147/B147-1,"nm")</f>
        <v>nm</v>
      </c>
      <c r="D148" s="46" t="str">
        <f t="shared" ref="D148" si="341">+IFERROR(D147/C147-1,"nm")</f>
        <v>nm</v>
      </c>
      <c r="E148" s="46" t="str">
        <f t="shared" ref="E148" si="342">+IFERROR(E147/D147-1,"nm")</f>
        <v>nm</v>
      </c>
      <c r="F148" s="46">
        <f t="shared" ref="F148" si="343">+IFERROR(F147/E147-1,"nm")</f>
        <v>2.9174425822470429E-2</v>
      </c>
      <c r="G148" s="46">
        <f t="shared" ref="G148" si="344">+IFERROR(G147/F147-1,"nm")</f>
        <v>-9.6501809408926498E-3</v>
      </c>
      <c r="H148" s="46">
        <f t="shared" ref="H148" si="345">+IFERROR(H147/G147-1,"nm")</f>
        <v>0.2095006090133984</v>
      </c>
      <c r="I148" s="48">
        <f t="shared" ref="I148" si="346">+IFERROR(I147/H147-1,"nm")</f>
        <v>5.4380664652567967E-2</v>
      </c>
    </row>
    <row r="149" spans="1:9" x14ac:dyDescent="0.25">
      <c r="A149" s="43" t="s">
        <v>137</v>
      </c>
      <c r="B149" s="46">
        <f>Historicals!B198</f>
        <v>0</v>
      </c>
      <c r="C149" s="46" t="e">
        <f>Historicals!C198</f>
        <v>#DIV/0!</v>
      </c>
      <c r="D149" s="46" t="e">
        <f>Historicals!D198</f>
        <v>#DIV/0!</v>
      </c>
      <c r="E149" s="46" t="e">
        <f>Historicals!E198</f>
        <v>#DIV/0!</v>
      </c>
      <c r="F149" s="46">
        <f>Historicals!F198</f>
        <v>2.9174425822470516E-2</v>
      </c>
      <c r="G149" s="46">
        <f>Historicals!G198</f>
        <v>-9.6501809408926411E-3</v>
      </c>
      <c r="H149" s="46">
        <f>Historicals!H198</f>
        <v>0.20950060901339829</v>
      </c>
      <c r="I149" s="48">
        <f>Historicals!I198</f>
        <v>0.06</v>
      </c>
    </row>
    <row r="150" spans="1:9" x14ac:dyDescent="0.25">
      <c r="A150" s="43" t="s">
        <v>138</v>
      </c>
      <c r="B150" s="46" t="str">
        <f t="shared" ref="B150:I150" si="347">+IFERROR(B148-B149,"nm")</f>
        <v>nm</v>
      </c>
      <c r="C150" s="46" t="str">
        <f t="shared" si="347"/>
        <v>nm</v>
      </c>
      <c r="D150" s="46" t="str">
        <f t="shared" si="347"/>
        <v>nm</v>
      </c>
      <c r="E150" s="46" t="str">
        <f t="shared" si="347"/>
        <v>nm</v>
      </c>
      <c r="F150" s="46">
        <f t="shared" si="347"/>
        <v>-8.6736173798840355E-17</v>
      </c>
      <c r="G150" s="46">
        <f t="shared" si="347"/>
        <v>-8.6736173798840355E-18</v>
      </c>
      <c r="H150" s="46">
        <f t="shared" si="347"/>
        <v>1.1102230246251565E-16</v>
      </c>
      <c r="I150" s="48">
        <f t="shared" si="347"/>
        <v>-5.6193353474320307E-3</v>
      </c>
    </row>
    <row r="151" spans="1:9" x14ac:dyDescent="0.25">
      <c r="A151" s="44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50">
        <f>Historicals!I127</f>
        <v>103</v>
      </c>
    </row>
    <row r="152" spans="1:9" x14ac:dyDescent="0.25">
      <c r="A152" s="43" t="s">
        <v>129</v>
      </c>
      <c r="B152" s="46" t="str">
        <f t="shared" ref="B152" si="348">+IFERROR(B151/A151-1,"nm")</f>
        <v>nm</v>
      </c>
      <c r="C152" s="46" t="str">
        <f t="shared" ref="C152" si="349">+IFERROR(C151/B151-1,"nm")</f>
        <v>nm</v>
      </c>
      <c r="D152" s="46" t="str">
        <f t="shared" ref="D152" si="350">+IFERROR(D151/C151-1,"nm")</f>
        <v>nm</v>
      </c>
      <c r="E152" s="46" t="str">
        <f t="shared" ref="E152" si="351">+IFERROR(E151/D151-1,"nm")</f>
        <v>nm</v>
      </c>
      <c r="F152" s="46">
        <f t="shared" ref="F152" si="352">+IFERROR(F151/E151-1,"nm")</f>
        <v>-0.18055555555555558</v>
      </c>
      <c r="G152" s="46">
        <f t="shared" ref="G152" si="353">+IFERROR(G151/F151-1,"nm")</f>
        <v>-0.24576271186440679</v>
      </c>
      <c r="H152" s="46">
        <f t="shared" ref="H152" si="354">+IFERROR(H151/G151-1,"nm")</f>
        <v>0.1685393258426966</v>
      </c>
      <c r="I152" s="48">
        <f t="shared" ref="I152" si="355">+IFERROR(I151/H151-1,"nm")</f>
        <v>-9.6153846153845812E-3</v>
      </c>
    </row>
    <row r="153" spans="1:9" x14ac:dyDescent="0.25">
      <c r="A153" s="43" t="s">
        <v>137</v>
      </c>
      <c r="B153" s="46">
        <f>Historicals!B199</f>
        <v>0</v>
      </c>
      <c r="C153" s="46" t="e">
        <f>Historicals!C199</f>
        <v>#DIV/0!</v>
      </c>
      <c r="D153" s="46" t="e">
        <f>Historicals!D199</f>
        <v>#DIV/0!</v>
      </c>
      <c r="E153" s="46" t="e">
        <f>Historicals!E199</f>
        <v>#DIV/0!</v>
      </c>
      <c r="F153" s="46">
        <f>Historicals!F199</f>
        <v>-0.18055555555555555</v>
      </c>
      <c r="G153" s="46">
        <f>Historicals!G199</f>
        <v>-0.24576271186440679</v>
      </c>
      <c r="H153" s="46">
        <f>Historicals!H199</f>
        <v>0.16853932584269662</v>
      </c>
      <c r="I153" s="48">
        <f>Historicals!I199</f>
        <v>-0.03</v>
      </c>
    </row>
    <row r="154" spans="1:9" x14ac:dyDescent="0.25">
      <c r="A154" s="43" t="s">
        <v>138</v>
      </c>
      <c r="B154" s="46" t="str">
        <f t="shared" ref="B154:I154" si="356">+IFERROR(B152-B153,"nm")</f>
        <v>nm</v>
      </c>
      <c r="C154" s="46" t="str">
        <f t="shared" si="356"/>
        <v>nm</v>
      </c>
      <c r="D154" s="46" t="str">
        <f t="shared" si="356"/>
        <v>nm</v>
      </c>
      <c r="E154" s="46" t="str">
        <f t="shared" si="356"/>
        <v>nm</v>
      </c>
      <c r="F154" s="46">
        <f t="shared" si="356"/>
        <v>-2.7755575615628914E-17</v>
      </c>
      <c r="G154" s="46">
        <f t="shared" si="356"/>
        <v>0</v>
      </c>
      <c r="H154" s="46">
        <f t="shared" si="356"/>
        <v>-2.7755575615628914E-17</v>
      </c>
      <c r="I154" s="48">
        <f t="shared" si="356"/>
        <v>2.0384615384615418E-2</v>
      </c>
    </row>
    <row r="155" spans="1:9" x14ac:dyDescent="0.25">
      <c r="A155" s="44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50">
        <f>Historicals!I128</f>
        <v>26</v>
      </c>
    </row>
    <row r="156" spans="1:9" x14ac:dyDescent="0.25">
      <c r="A156" s="43" t="s">
        <v>129</v>
      </c>
      <c r="B156" s="46" t="str">
        <f t="shared" ref="B156" si="357">+IFERROR(B155/A155-1,"nm")</f>
        <v>nm</v>
      </c>
      <c r="C156" s="46" t="str">
        <f t="shared" ref="C156" si="358">+IFERROR(C155/B155-1,"nm")</f>
        <v>nm</v>
      </c>
      <c r="D156" s="46" t="str">
        <f t="shared" ref="D156" si="359">+IFERROR(D155/C155-1,"nm")</f>
        <v>nm</v>
      </c>
      <c r="E156" s="46" t="str">
        <f t="shared" ref="E156" si="360">+IFERROR(E155/D155-1,"nm")</f>
        <v>nm</v>
      </c>
      <c r="F156" s="46">
        <f t="shared" ref="F156" si="361">+IFERROR(F155/E155-1,"nm")</f>
        <v>-0.1428571428571429</v>
      </c>
      <c r="G156" s="46">
        <f t="shared" ref="G156" si="362">+IFERROR(G155/F155-1,"nm")</f>
        <v>4.1666666666666741E-2</v>
      </c>
      <c r="H156" s="46">
        <f t="shared" ref="H156" si="363">+IFERROR(H155/G155-1,"nm")</f>
        <v>0.15999999999999992</v>
      </c>
      <c r="I156" s="48">
        <f t="shared" ref="I156" si="364">+IFERROR(I155/H155-1,"nm")</f>
        <v>-0.10344827586206895</v>
      </c>
    </row>
    <row r="157" spans="1:9" x14ac:dyDescent="0.25">
      <c r="A157" s="43" t="s">
        <v>137</v>
      </c>
      <c r="B157" s="46">
        <f>Historicals!B200</f>
        <v>0</v>
      </c>
      <c r="C157" s="46" t="e">
        <f>Historicals!C200</f>
        <v>#DIV/0!</v>
      </c>
      <c r="D157" s="46" t="e">
        <f>Historicals!D200</f>
        <v>#DIV/0!</v>
      </c>
      <c r="E157" s="46" t="e">
        <f>Historicals!E200</f>
        <v>#DIV/0!</v>
      </c>
      <c r="F157" s="46">
        <f>Historicals!F200</f>
        <v>-0.14285714285714285</v>
      </c>
      <c r="G157" s="46">
        <f>Historicals!G200</f>
        <v>4.1666666666666664E-2</v>
      </c>
      <c r="H157" s="46">
        <f>Historicals!H200</f>
        <v>0.16</v>
      </c>
      <c r="I157" s="48">
        <f>Historicals!I200</f>
        <v>-0.16</v>
      </c>
    </row>
    <row r="158" spans="1:9" x14ac:dyDescent="0.25">
      <c r="A158" s="43" t="s">
        <v>138</v>
      </c>
      <c r="B158" s="46" t="str">
        <f t="shared" ref="B158:I158" si="365">+IFERROR(B156-B157,"nm")</f>
        <v>nm</v>
      </c>
      <c r="C158" s="46" t="str">
        <f t="shared" si="365"/>
        <v>nm</v>
      </c>
      <c r="D158" s="46" t="str">
        <f t="shared" si="365"/>
        <v>nm</v>
      </c>
      <c r="E158" s="46" t="str">
        <f t="shared" si="365"/>
        <v>nm</v>
      </c>
      <c r="F158" s="46">
        <f t="shared" si="365"/>
        <v>-5.5511151231257827E-17</v>
      </c>
      <c r="G158" s="46">
        <f t="shared" si="365"/>
        <v>7.6327832942979512E-17</v>
      </c>
      <c r="H158" s="46">
        <f t="shared" si="365"/>
        <v>-8.3266726846886741E-17</v>
      </c>
      <c r="I158" s="48">
        <f t="shared" si="365"/>
        <v>5.6551724137931053E-2</v>
      </c>
    </row>
    <row r="159" spans="1:9" x14ac:dyDescent="0.25">
      <c r="A159" s="44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50">
        <f>Historicals!I129</f>
        <v>123</v>
      </c>
    </row>
    <row r="160" spans="1:9" x14ac:dyDescent="0.25">
      <c r="A160" s="43" t="s">
        <v>129</v>
      </c>
      <c r="B160" s="46" t="str">
        <f t="shared" ref="B160" si="366">+IFERROR(B159/A159-1,"nm")</f>
        <v>nm</v>
      </c>
      <c r="C160" s="46">
        <f t="shared" ref="C160" si="367">+IFERROR(C159/B159-1,"nm")</f>
        <v>-1.3622603430877955E-2</v>
      </c>
      <c r="D160" s="46">
        <f t="shared" ref="D160" si="368">+IFERROR(D159/C159-1,"nm")</f>
        <v>4.4501278772378416E-2</v>
      </c>
      <c r="E160" s="46">
        <f t="shared" ref="E160" si="369">+IFERROR(E159/D159-1,"nm")</f>
        <v>-0.9495592556317336</v>
      </c>
      <c r="F160" s="46">
        <f t="shared" ref="F160" si="370">+IFERROR(F159/E159-1,"nm")</f>
        <v>2.9126213592232997E-2</v>
      </c>
      <c r="G160" s="46">
        <f t="shared" ref="G160" si="371">+IFERROR(G159/F159-1,"nm")</f>
        <v>-0.15094339622641506</v>
      </c>
      <c r="H160" s="46">
        <f t="shared" ref="H160" si="372">+IFERROR(H159/G159-1,"nm")</f>
        <v>-4.4444444444444398E-2</v>
      </c>
      <c r="I160" s="48">
        <f t="shared" ref="I160" si="373">+IFERROR(I159/H159-1,"nm")</f>
        <v>0.43023255813953498</v>
      </c>
    </row>
    <row r="161" spans="1:9" x14ac:dyDescent="0.25">
      <c r="A161" s="43" t="s">
        <v>137</v>
      </c>
      <c r="B161" s="46">
        <f>Historicals!B201</f>
        <v>0</v>
      </c>
      <c r="C161" s="46">
        <f>Historicals!C201</f>
        <v>-1.3622603430877902E-2</v>
      </c>
      <c r="D161" s="46">
        <f>Historicals!D201</f>
        <v>4.4501278772378514E-2</v>
      </c>
      <c r="E161" s="46">
        <f>Historicals!E201</f>
        <v>-0.9495592556317336</v>
      </c>
      <c r="F161" s="46">
        <f>Historicals!F201</f>
        <v>2.9126213592233011E-2</v>
      </c>
      <c r="G161" s="46">
        <f>Historicals!G201</f>
        <v>-0.15094339622641509</v>
      </c>
      <c r="H161" s="46">
        <f>Historicals!H201</f>
        <v>-4.4444444444444446E-2</v>
      </c>
      <c r="I161" s="48">
        <f>Historicals!I201</f>
        <v>0.42</v>
      </c>
    </row>
    <row r="162" spans="1:9" x14ac:dyDescent="0.25">
      <c r="A162" s="43" t="s">
        <v>138</v>
      </c>
      <c r="B162" s="46" t="str">
        <f t="shared" ref="B162:I162" si="374">+IFERROR(B160-B161,"nm")</f>
        <v>nm</v>
      </c>
      <c r="C162" s="46">
        <f t="shared" si="374"/>
        <v>-5.377642775528102E-17</v>
      </c>
      <c r="D162" s="46">
        <f t="shared" si="374"/>
        <v>-9.7144514654701197E-17</v>
      </c>
      <c r="E162" s="46">
        <f t="shared" si="374"/>
        <v>0</v>
      </c>
      <c r="F162" s="46">
        <f t="shared" si="374"/>
        <v>-1.3877787807814457E-17</v>
      </c>
      <c r="G162" s="46">
        <f t="shared" si="374"/>
        <v>2.7755575615628914E-17</v>
      </c>
      <c r="H162" s="46">
        <f t="shared" si="374"/>
        <v>4.8572257327350599E-17</v>
      </c>
      <c r="I162" s="48">
        <f t="shared" si="374"/>
        <v>1.0232558139534997E-2</v>
      </c>
    </row>
    <row r="163" spans="1:9" x14ac:dyDescent="0.25">
      <c r="A163" s="9" t="s">
        <v>130</v>
      </c>
      <c r="B163" s="47">
        <f t="shared" ref="B163:H163" si="375">+B170+B166</f>
        <v>535</v>
      </c>
      <c r="C163" s="47">
        <f t="shared" si="375"/>
        <v>514</v>
      </c>
      <c r="D163" s="47">
        <f t="shared" si="375"/>
        <v>505</v>
      </c>
      <c r="E163" s="47">
        <f t="shared" si="375"/>
        <v>343</v>
      </c>
      <c r="F163" s="47">
        <f t="shared" si="375"/>
        <v>334</v>
      </c>
      <c r="G163" s="47">
        <f t="shared" si="375"/>
        <v>322</v>
      </c>
      <c r="H163" s="47">
        <f t="shared" si="375"/>
        <v>569</v>
      </c>
      <c r="I163" s="52">
        <f>+I170+I166</f>
        <v>691</v>
      </c>
    </row>
    <row r="164" spans="1:9" x14ac:dyDescent="0.25">
      <c r="A164" s="45" t="s">
        <v>129</v>
      </c>
      <c r="B164" s="46" t="str">
        <f t="shared" ref="B164" si="376">+IFERROR(B163/A163-1,"nm")</f>
        <v>nm</v>
      </c>
      <c r="C164" s="46">
        <f t="shared" ref="C164" si="377">+IFERROR(C163/B163-1,"nm")</f>
        <v>-3.9252336448598157E-2</v>
      </c>
      <c r="D164" s="46">
        <f t="shared" ref="D164" si="378">+IFERROR(D163/C163-1,"nm")</f>
        <v>-1.7509727626459193E-2</v>
      </c>
      <c r="E164" s="46">
        <f t="shared" ref="E164" si="379">+IFERROR(E163/D163-1,"nm")</f>
        <v>-0.32079207920792074</v>
      </c>
      <c r="F164" s="46">
        <f t="shared" ref="F164" si="380">+IFERROR(F163/E163-1,"nm")</f>
        <v>-2.6239067055393583E-2</v>
      </c>
      <c r="G164" s="46">
        <f t="shared" ref="G164" si="381">+IFERROR(G163/F163-1,"nm")</f>
        <v>-3.59281437125748E-2</v>
      </c>
      <c r="H164" s="46">
        <f t="shared" ref="H164" si="382">+IFERROR(H163/G163-1,"nm")</f>
        <v>0.76708074534161486</v>
      </c>
      <c r="I164" s="48">
        <f t="shared" ref="I164" si="383">+IFERROR(I163/H163-1,"nm")</f>
        <v>0.21441124780316345</v>
      </c>
    </row>
    <row r="165" spans="1:9" x14ac:dyDescent="0.25">
      <c r="A165" s="45" t="s">
        <v>131</v>
      </c>
      <c r="B165" s="46">
        <f>+IFERROR(B163/B$145,"nm")</f>
        <v>0.26992936427850656</v>
      </c>
      <c r="C165" s="46">
        <f t="shared" ref="C165:I165" si="384">+IFERROR(C163/C$145,"nm")</f>
        <v>0.26291560102301792</v>
      </c>
      <c r="D165" s="46">
        <f t="shared" si="384"/>
        <v>0.24730656219392752</v>
      </c>
      <c r="E165" s="46">
        <f t="shared" si="384"/>
        <v>0.18186638388123011</v>
      </c>
      <c r="F165" s="46">
        <f t="shared" si="384"/>
        <v>0.17523609653725078</v>
      </c>
      <c r="G165" s="46">
        <f t="shared" si="384"/>
        <v>0.17443120260021669</v>
      </c>
      <c r="H165" s="46">
        <f t="shared" si="384"/>
        <v>0.25804988662131517</v>
      </c>
      <c r="I165" s="48">
        <f t="shared" si="384"/>
        <v>0.29454390451832907</v>
      </c>
    </row>
    <row r="166" spans="1:9" x14ac:dyDescent="0.25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49">
        <f>Historicals!I173</f>
        <v>22</v>
      </c>
    </row>
    <row r="167" spans="1:9" x14ac:dyDescent="0.25">
      <c r="A167" s="45" t="s">
        <v>129</v>
      </c>
      <c r="B167" s="46" t="str">
        <f t="shared" ref="B167" si="385">+IFERROR(B166/A166-1,"nm")</f>
        <v>nm</v>
      </c>
      <c r="C167" s="46">
        <f t="shared" ref="C167" si="386">+IFERROR(C166/B166-1,"nm")</f>
        <v>0.5</v>
      </c>
      <c r="D167" s="46">
        <f t="shared" ref="D167" si="387">+IFERROR(D166/C166-1,"nm")</f>
        <v>3.7037037037036979E-2</v>
      </c>
      <c r="E167" s="46">
        <f t="shared" ref="E167" si="388">+IFERROR(E166/D166-1,"nm")</f>
        <v>0.1785714285714286</v>
      </c>
      <c r="F167" s="46">
        <f t="shared" ref="F167" si="389">+IFERROR(F166/E166-1,"nm")</f>
        <v>-6.0606060606060552E-2</v>
      </c>
      <c r="G167" s="46">
        <f t="shared" ref="G167" si="390">+IFERROR(G166/F166-1,"nm")</f>
        <v>-0.19354838709677424</v>
      </c>
      <c r="H167" s="46">
        <f t="shared" ref="H167" si="391">+IFERROR(H166/G166-1,"nm")</f>
        <v>4.0000000000000036E-2</v>
      </c>
      <c r="I167" s="48">
        <f t="shared" ref="I167" si="392">+IFERROR(I166/H166-1,"nm")</f>
        <v>-0.15384615384615385</v>
      </c>
    </row>
    <row r="168" spans="1:9" x14ac:dyDescent="0.25">
      <c r="A168" s="45" t="s">
        <v>133</v>
      </c>
      <c r="B168" s="46">
        <f>+IFERROR(B166/B$145,"nm")</f>
        <v>9.0817356205852677E-3</v>
      </c>
      <c r="C168" s="46">
        <f t="shared" ref="C168:I168" si="393">+IFERROR(C166/C$145,"nm")</f>
        <v>1.3810741687979539E-2</v>
      </c>
      <c r="D168" s="46">
        <f t="shared" si="393"/>
        <v>1.3712047012732615E-2</v>
      </c>
      <c r="E168" s="46">
        <f t="shared" si="393"/>
        <v>1.7497348886532343E-2</v>
      </c>
      <c r="F168" s="46">
        <f t="shared" si="393"/>
        <v>1.6264428121720881E-2</v>
      </c>
      <c r="G168" s="46">
        <f t="shared" si="393"/>
        <v>1.3542795232936078E-2</v>
      </c>
      <c r="H168" s="46">
        <f t="shared" si="393"/>
        <v>1.1791383219954649E-2</v>
      </c>
      <c r="I168" s="48">
        <f t="shared" si="393"/>
        <v>9.3776641091219103E-3</v>
      </c>
    </row>
    <row r="169" spans="1:9" x14ac:dyDescent="0.25">
      <c r="A169" s="45" t="s">
        <v>142</v>
      </c>
      <c r="B169" s="46">
        <f t="shared" ref="B169:I169" si="394">+IFERROR(B166/B176,"nm")</f>
        <v>0.14754098360655737</v>
      </c>
      <c r="C169" s="46">
        <f t="shared" si="394"/>
        <v>0.216</v>
      </c>
      <c r="D169" s="46">
        <f t="shared" si="394"/>
        <v>0.224</v>
      </c>
      <c r="E169" s="46">
        <f t="shared" si="394"/>
        <v>0.28695652173913044</v>
      </c>
      <c r="F169" s="46">
        <f t="shared" si="394"/>
        <v>0.31</v>
      </c>
      <c r="G169" s="46">
        <f t="shared" si="394"/>
        <v>0.3125</v>
      </c>
      <c r="H169" s="46">
        <f t="shared" si="394"/>
        <v>0.41269841269841268</v>
      </c>
      <c r="I169" s="48">
        <f t="shared" si="394"/>
        <v>0.44897959183673469</v>
      </c>
    </row>
    <row r="170" spans="1:9" x14ac:dyDescent="0.25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49">
        <f>Historicals!I140</f>
        <v>669</v>
      </c>
    </row>
    <row r="171" spans="1:9" x14ac:dyDescent="0.25">
      <c r="A171" s="45" t="s">
        <v>129</v>
      </c>
      <c r="B171" s="46" t="str">
        <f t="shared" ref="B171" si="395">+IFERROR(B170/A170-1,"nm")</f>
        <v>nm</v>
      </c>
      <c r="C171" s="46">
        <f t="shared" ref="C171" si="396">+IFERROR(C170/B170-1,"nm")</f>
        <v>-5.8027079303675011E-2</v>
      </c>
      <c r="D171" s="46">
        <f t="shared" ref="D171" si="397">+IFERROR(D170/C170-1,"nm")</f>
        <v>-2.0533880903490731E-2</v>
      </c>
      <c r="E171" s="46">
        <f t="shared" ref="E171" si="398">+IFERROR(E170/D170-1,"nm")</f>
        <v>-0.35010482180293501</v>
      </c>
      <c r="F171" s="46">
        <f t="shared" ref="F171" si="399">+IFERROR(F170/E170-1,"nm")</f>
        <v>-2.2580645161290325E-2</v>
      </c>
      <c r="G171" s="46">
        <f t="shared" ref="G171" si="400">+IFERROR(G170/F170-1,"nm")</f>
        <v>-1.980198019801982E-2</v>
      </c>
      <c r="H171" s="46">
        <f t="shared" ref="H171" si="401">+IFERROR(H170/G170-1,"nm")</f>
        <v>0.82828282828282829</v>
      </c>
      <c r="I171" s="48">
        <f>+IFERROR(I170/H170-1,"nm")</f>
        <v>0.2320441988950277</v>
      </c>
    </row>
    <row r="172" spans="1:9" x14ac:dyDescent="0.25">
      <c r="A172" s="45" t="s">
        <v>131</v>
      </c>
      <c r="B172" s="46">
        <f>+IFERROR(B170/B$145,"nm")</f>
        <v>0.26084762865792127</v>
      </c>
      <c r="C172" s="46">
        <f t="shared" ref="C172:I172" si="402">+IFERROR(C170/C$145,"nm")</f>
        <v>0.24910485933503837</v>
      </c>
      <c r="D172" s="46">
        <f t="shared" si="402"/>
        <v>0.23359451518119489</v>
      </c>
      <c r="E172" s="46">
        <f t="shared" si="402"/>
        <v>0.16436903499469777</v>
      </c>
      <c r="F172" s="46">
        <f t="shared" si="402"/>
        <v>0.1589716684155299</v>
      </c>
      <c r="G172" s="46">
        <f t="shared" si="402"/>
        <v>0.16088840736728061</v>
      </c>
      <c r="H172" s="46">
        <f t="shared" si="402"/>
        <v>0.24625850340136055</v>
      </c>
      <c r="I172" s="48">
        <f t="shared" si="402"/>
        <v>0.28516624040920718</v>
      </c>
    </row>
    <row r="173" spans="1:9" x14ac:dyDescent="0.25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49">
        <f>Historicals!I162</f>
        <v>9</v>
      </c>
    </row>
    <row r="174" spans="1:9" x14ac:dyDescent="0.25">
      <c r="A174" s="45" t="s">
        <v>129</v>
      </c>
      <c r="B174" s="46" t="str">
        <f t="shared" ref="B174" si="403">+IFERROR(B173/A173-1,"nm")</f>
        <v>nm</v>
      </c>
      <c r="C174" s="46">
        <f t="shared" ref="C174" si="404">+IFERROR(C173/B173-1,"nm")</f>
        <v>-0.43478260869565222</v>
      </c>
      <c r="D174" s="46">
        <f t="shared" ref="D174" si="405">+IFERROR(D173/C173-1,"nm")</f>
        <v>-0.23076923076923073</v>
      </c>
      <c r="E174" s="46">
        <f t="shared" ref="E174" si="406">+IFERROR(E173/D173-1,"nm")</f>
        <v>-0.26666666666666672</v>
      </c>
      <c r="F174" s="46">
        <f t="shared" ref="F174" si="407">+IFERROR(F173/E173-1,"nm")</f>
        <v>-0.18181818181818177</v>
      </c>
      <c r="G174" s="46">
        <f t="shared" ref="G174" si="408">+IFERROR(G173/F173-1,"nm")</f>
        <v>-0.33333333333333337</v>
      </c>
      <c r="H174" s="46">
        <f t="shared" ref="H174" si="409">+IFERROR(H173/G173-1,"nm")</f>
        <v>-0.41666666666666663</v>
      </c>
      <c r="I174" s="48">
        <f t="shared" ref="I174" si="410">+IFERROR(I173/H173-1,"nm")</f>
        <v>0.28571428571428581</v>
      </c>
    </row>
    <row r="175" spans="1:9" x14ac:dyDescent="0.25">
      <c r="A175" s="45" t="s">
        <v>133</v>
      </c>
      <c r="B175" s="46">
        <f>+IFERROR(B173/B$145,"nm")</f>
        <v>3.481331987891019E-2</v>
      </c>
      <c r="C175" s="46">
        <f t="shared" ref="C175:I175" si="411">+IFERROR(C173/C$145,"nm")</f>
        <v>1.9948849104859334E-2</v>
      </c>
      <c r="D175" s="46">
        <f t="shared" si="411"/>
        <v>1.4691478942213516E-2</v>
      </c>
      <c r="E175" s="46">
        <f t="shared" si="411"/>
        <v>1.166489925768823E-2</v>
      </c>
      <c r="F175" s="46">
        <f t="shared" si="411"/>
        <v>9.4438614900314802E-3</v>
      </c>
      <c r="G175" s="46">
        <f t="shared" si="411"/>
        <v>6.5005417118093175E-3</v>
      </c>
      <c r="H175" s="46">
        <f t="shared" si="411"/>
        <v>3.1746031746031746E-3</v>
      </c>
      <c r="I175" s="48">
        <f t="shared" si="411"/>
        <v>3.8363171355498722E-3</v>
      </c>
    </row>
    <row r="176" spans="1:9" x14ac:dyDescent="0.25">
      <c r="A176" s="9" t="s">
        <v>143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49">
        <f>Historicals!I151</f>
        <v>49</v>
      </c>
    </row>
    <row r="177" spans="1:9" x14ac:dyDescent="0.25">
      <c r="A177" s="45" t="s">
        <v>129</v>
      </c>
      <c r="B177" s="46" t="str">
        <f t="shared" ref="B177" si="412">+IFERROR(B176/A176-1,"nm")</f>
        <v>nm</v>
      </c>
      <c r="C177" s="46">
        <f t="shared" ref="C177" si="413">+IFERROR(C176/B176-1,"nm")</f>
        <v>2.4590163934426146E-2</v>
      </c>
      <c r="D177" s="46">
        <f t="shared" ref="D177" si="414">+IFERROR(D176/C176-1,"nm")</f>
        <v>0</v>
      </c>
      <c r="E177" s="46">
        <f t="shared" ref="E177" si="415">+IFERROR(E176/D176-1,"nm")</f>
        <v>-7.999999999999996E-2</v>
      </c>
      <c r="F177" s="46">
        <f t="shared" ref="F177" si="416">+IFERROR(F176/E176-1,"nm")</f>
        <v>-0.13043478260869568</v>
      </c>
      <c r="G177" s="46">
        <f t="shared" ref="G177" si="417">+IFERROR(G176/F176-1,"nm")</f>
        <v>-0.19999999999999996</v>
      </c>
      <c r="H177" s="46">
        <f t="shared" ref="H177" si="418">+IFERROR(H176/G176-1,"nm")</f>
        <v>-0.21250000000000002</v>
      </c>
      <c r="I177" s="48">
        <f>+IFERROR(I176/H176-1,"nm")</f>
        <v>-0.22222222222222221</v>
      </c>
    </row>
    <row r="178" spans="1:9" x14ac:dyDescent="0.25">
      <c r="A178" s="45" t="s">
        <v>133</v>
      </c>
      <c r="B178" s="46">
        <f>+IFERROR(B176/B$145,"nm")</f>
        <v>6.1553985872855703E-2</v>
      </c>
      <c r="C178" s="46">
        <f t="shared" ref="C178:I178" si="419">+IFERROR(C176/C$145,"nm")</f>
        <v>6.3938618925831206E-2</v>
      </c>
      <c r="D178" s="46">
        <f t="shared" si="419"/>
        <v>6.1214495592556317E-2</v>
      </c>
      <c r="E178" s="46">
        <f t="shared" si="419"/>
        <v>6.097560975609756E-2</v>
      </c>
      <c r="F178" s="46">
        <f t="shared" si="419"/>
        <v>5.2465897166841552E-2</v>
      </c>
      <c r="G178" s="46">
        <f t="shared" si="419"/>
        <v>4.3336944745395449E-2</v>
      </c>
      <c r="H178" s="46">
        <f t="shared" si="419"/>
        <v>2.8571428571428571E-2</v>
      </c>
      <c r="I178" s="48">
        <f t="shared" si="419"/>
        <v>2.0886615515771527E-2</v>
      </c>
    </row>
    <row r="179" spans="1:9" x14ac:dyDescent="0.25">
      <c r="A179" s="42" t="s">
        <v>107</v>
      </c>
      <c r="B179" s="42"/>
      <c r="C179" s="42"/>
      <c r="D179" s="42"/>
      <c r="E179" s="42"/>
      <c r="F179" s="42"/>
      <c r="G179" s="42"/>
      <c r="H179" s="42"/>
      <c r="I179" s="42"/>
    </row>
    <row r="180" spans="1:9" x14ac:dyDescent="0.25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49">
        <f>Historicals!I123</f>
        <v>102</v>
      </c>
    </row>
    <row r="181" spans="1:9" x14ac:dyDescent="0.25">
      <c r="A181" s="43" t="s">
        <v>129</v>
      </c>
      <c r="B181" s="46" t="str">
        <f t="shared" ref="B181" si="420">+IFERROR(B180/A180-1,"nm")</f>
        <v>nm</v>
      </c>
      <c r="C181" s="46">
        <f t="shared" ref="C181" si="421">+IFERROR(C180/B180-1,"nm")</f>
        <v>-0.36521739130434783</v>
      </c>
      <c r="D181" s="46">
        <f t="shared" ref="D181" si="422">+IFERROR(D180/C180-1,"nm")</f>
        <v>0</v>
      </c>
      <c r="E181" s="46">
        <f t="shared" ref="E181" si="423">+IFERROR(E180/D180-1,"nm")</f>
        <v>0.20547945205479445</v>
      </c>
      <c r="F181" s="46">
        <f t="shared" ref="F181" si="424">+IFERROR(F180/E180-1,"nm")</f>
        <v>-0.52272727272727271</v>
      </c>
      <c r="G181" s="46">
        <f t="shared" ref="G181" si="425">+IFERROR(G180/F180-1,"nm")</f>
        <v>-0.2857142857142857</v>
      </c>
      <c r="H181" s="46">
        <f t="shared" ref="H181" si="426">+IFERROR(H180/G180-1,"nm")</f>
        <v>-0.16666666666666663</v>
      </c>
      <c r="I181" s="48">
        <f t="shared" ref="I181" si="427">+IFERROR(I180/H180-1,"nm")</f>
        <v>3.08</v>
      </c>
    </row>
    <row r="182" spans="1:9" x14ac:dyDescent="0.25">
      <c r="A182" s="9" t="s">
        <v>130</v>
      </c>
      <c r="B182" s="47">
        <f t="shared" ref="B182:H182" si="428">+B189+B185</f>
        <v>-2057</v>
      </c>
      <c r="C182" s="47">
        <f t="shared" si="428"/>
        <v>-2366</v>
      </c>
      <c r="D182" s="47">
        <f t="shared" si="428"/>
        <v>-2444</v>
      </c>
      <c r="E182" s="47">
        <f t="shared" si="428"/>
        <v>-2441</v>
      </c>
      <c r="F182" s="47">
        <f t="shared" si="428"/>
        <v>-3067</v>
      </c>
      <c r="G182" s="47">
        <f t="shared" si="428"/>
        <v>-3254</v>
      </c>
      <c r="H182" s="47">
        <f t="shared" si="428"/>
        <v>-3434</v>
      </c>
      <c r="I182" s="52">
        <f>+I189+I185</f>
        <v>-4042</v>
      </c>
    </row>
    <row r="183" spans="1:9" x14ac:dyDescent="0.25">
      <c r="A183" s="45" t="s">
        <v>129</v>
      </c>
      <c r="B183" s="46" t="str">
        <f t="shared" ref="B183" si="429">+IFERROR(B182/A182-1,"nm")</f>
        <v>nm</v>
      </c>
      <c r="C183" s="46">
        <f t="shared" ref="C183" si="430">+IFERROR(C182/B182-1,"nm")</f>
        <v>0.15021876519202726</v>
      </c>
      <c r="D183" s="46">
        <f t="shared" ref="D183" si="431">+IFERROR(D182/C182-1,"nm")</f>
        <v>3.2967032967033072E-2</v>
      </c>
      <c r="E183" s="46">
        <f t="shared" ref="E183" si="432">+IFERROR(E182/D182-1,"nm")</f>
        <v>-1.2274959083469206E-3</v>
      </c>
      <c r="F183" s="46">
        <f t="shared" ref="F183" si="433">+IFERROR(F182/E182-1,"nm")</f>
        <v>0.25645227365833678</v>
      </c>
      <c r="G183" s="46">
        <f t="shared" ref="G183" si="434">+IFERROR(G182/F182-1,"nm")</f>
        <v>6.0971633518095869E-2</v>
      </c>
      <c r="H183" s="46">
        <f t="shared" ref="H183" si="435">+IFERROR(H182/G182-1,"nm")</f>
        <v>5.5316533497234088E-2</v>
      </c>
      <c r="I183" s="48">
        <f>+IFERROR(I182/H182-1,"nm")</f>
        <v>0.1770529994175889</v>
      </c>
    </row>
    <row r="184" spans="1:9" x14ac:dyDescent="0.25">
      <c r="A184" s="45" t="s">
        <v>131</v>
      </c>
      <c r="B184" s="46">
        <f>+IFERROR(B182/B$180,"nm")</f>
        <v>-17.88695652173913</v>
      </c>
      <c r="C184" s="46">
        <f t="shared" ref="C184:I184" si="436">+IFERROR(C182/C$180,"nm")</f>
        <v>-32.410958904109592</v>
      </c>
      <c r="D184" s="46">
        <f t="shared" si="436"/>
        <v>-33.479452054794521</v>
      </c>
      <c r="E184" s="46">
        <f t="shared" si="436"/>
        <v>-27.738636363636363</v>
      </c>
      <c r="F184" s="46">
        <f t="shared" si="436"/>
        <v>-73.023809523809518</v>
      </c>
      <c r="G184" s="46">
        <f t="shared" si="436"/>
        <v>-108.46666666666667</v>
      </c>
      <c r="H184" s="46">
        <f t="shared" si="436"/>
        <v>-137.36000000000001</v>
      </c>
      <c r="I184" s="48">
        <f t="shared" si="436"/>
        <v>-39.627450980392155</v>
      </c>
    </row>
    <row r="185" spans="1:9" x14ac:dyDescent="0.25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49">
        <f>Historicals!I171</f>
        <v>220</v>
      </c>
    </row>
    <row r="186" spans="1:9" x14ac:dyDescent="0.25">
      <c r="A186" s="45" t="s">
        <v>129</v>
      </c>
      <c r="B186" s="46" t="str">
        <f t="shared" ref="B186" si="437">+IFERROR(B185/A185-1,"nm")</f>
        <v>nm</v>
      </c>
      <c r="C186" s="46">
        <f t="shared" ref="C186" si="438">+IFERROR(C185/B185-1,"nm")</f>
        <v>9.5238095238095344E-2</v>
      </c>
      <c r="D186" s="46">
        <f t="shared" ref="D186" si="439">+IFERROR(D185/C185-1,"nm")</f>
        <v>1.304347826086949E-2</v>
      </c>
      <c r="E186" s="46">
        <f t="shared" ref="E186" si="440">+IFERROR(E185/D185-1,"nm")</f>
        <v>-6.8669527896995763E-2</v>
      </c>
      <c r="F186" s="46">
        <f t="shared" ref="F186" si="441">+IFERROR(F185/E185-1,"nm")</f>
        <v>-0.10138248847926268</v>
      </c>
      <c r="G186" s="46">
        <f t="shared" ref="G186" si="442">+IFERROR(G185/F185-1,"nm")</f>
        <v>9.7435897435897534E-2</v>
      </c>
      <c r="H186" s="46">
        <f t="shared" ref="H186" si="443">+IFERROR(H185/G185-1,"nm")</f>
        <v>3.7383177570093462E-2</v>
      </c>
      <c r="I186" s="48">
        <f t="shared" ref="I186" si="444">+IFERROR(I185/H185-1,"nm")</f>
        <v>-9.009009009009028E-3</v>
      </c>
    </row>
    <row r="187" spans="1:9" x14ac:dyDescent="0.25">
      <c r="A187" s="45" t="s">
        <v>133</v>
      </c>
      <c r="B187" s="46">
        <f>+IFERROR(B185/B$180,"nm")</f>
        <v>1.826086956521739</v>
      </c>
      <c r="C187" s="46">
        <f t="shared" ref="C187:I187" si="445">+IFERROR(C185/C$180,"nm")</f>
        <v>3.1506849315068495</v>
      </c>
      <c r="D187" s="46">
        <f t="shared" si="445"/>
        <v>3.1917808219178081</v>
      </c>
      <c r="E187" s="46">
        <f t="shared" si="445"/>
        <v>2.4659090909090908</v>
      </c>
      <c r="F187" s="46">
        <f t="shared" si="445"/>
        <v>4.6428571428571432</v>
      </c>
      <c r="G187" s="46">
        <f t="shared" si="445"/>
        <v>7.1333333333333337</v>
      </c>
      <c r="H187" s="46">
        <f t="shared" si="445"/>
        <v>8.8800000000000008</v>
      </c>
      <c r="I187" s="48">
        <f t="shared" si="445"/>
        <v>2.1568627450980391</v>
      </c>
    </row>
    <row r="188" spans="1:9" x14ac:dyDescent="0.25">
      <c r="A188" s="45" t="s">
        <v>142</v>
      </c>
      <c r="B188" s="46">
        <f t="shared" ref="B188:I188" si="446">+IFERROR(B185/B195,"nm")</f>
        <v>0.43388429752066116</v>
      </c>
      <c r="C188" s="46">
        <f t="shared" si="446"/>
        <v>0.45009784735812131</v>
      </c>
      <c r="D188" s="46">
        <f t="shared" si="446"/>
        <v>0.43714821763602252</v>
      </c>
      <c r="E188" s="46">
        <f t="shared" si="446"/>
        <v>0.36348408710217756</v>
      </c>
      <c r="F188" s="46">
        <f t="shared" si="446"/>
        <v>0.2932330827067669</v>
      </c>
      <c r="G188" s="46">
        <f t="shared" si="446"/>
        <v>0.25783132530120484</v>
      </c>
      <c r="H188" s="46">
        <f t="shared" si="446"/>
        <v>0.2846153846153846</v>
      </c>
      <c r="I188" s="48">
        <f t="shared" si="446"/>
        <v>0.27883396704689478</v>
      </c>
    </row>
    <row r="189" spans="1:9" x14ac:dyDescent="0.25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49">
        <f>Historicals!I138</f>
        <v>-4262</v>
      </c>
    </row>
    <row r="190" spans="1:9" x14ac:dyDescent="0.25">
      <c r="A190" s="45" t="s">
        <v>129</v>
      </c>
      <c r="B190" s="46" t="str">
        <f t="shared" ref="B190" si="447">+IFERROR(B189/A189-1,"nm")</f>
        <v>nm</v>
      </c>
      <c r="C190" s="46">
        <f t="shared" ref="C190" si="448">+IFERROR(C189/B189-1,"nm")</f>
        <v>0.145125716806352</v>
      </c>
      <c r="D190" s="46">
        <f t="shared" ref="D190" si="449">+IFERROR(D189/C189-1,"nm")</f>
        <v>3.1201848998459125E-2</v>
      </c>
      <c r="E190" s="46">
        <f t="shared" ref="E190" si="450">+IFERROR(E189/D189-1,"nm")</f>
        <v>-7.097497198356395E-3</v>
      </c>
      <c r="F190" s="46">
        <f t="shared" ref="F190" si="451">+IFERROR(F189/E189-1,"nm")</f>
        <v>0.22723852520692245</v>
      </c>
      <c r="G190" s="46">
        <f t="shared" ref="G190" si="452">+IFERROR(G189/F189-1,"nm")</f>
        <v>6.3151440833844275E-2</v>
      </c>
      <c r="H190" s="46">
        <f t="shared" ref="H190" si="453">+IFERROR(H189/G189-1,"nm")</f>
        <v>5.4209919261822392E-2</v>
      </c>
      <c r="I190" s="48">
        <f t="shared" ref="I190" si="454">+IFERROR(I189/H189-1,"nm")</f>
        <v>0.16575492341356668</v>
      </c>
    </row>
    <row r="191" spans="1:9" x14ac:dyDescent="0.25">
      <c r="A191" s="45" t="s">
        <v>131</v>
      </c>
      <c r="B191" s="46">
        <f>+IFERROR(B189/B$180,"nm")</f>
        <v>-19.713043478260868</v>
      </c>
      <c r="C191" s="46">
        <f t="shared" ref="C191:I191" si="455">+IFERROR(C189/C$180,"nm")</f>
        <v>-35.561643835616437</v>
      </c>
      <c r="D191" s="46">
        <f t="shared" si="455"/>
        <v>-36.671232876712331</v>
      </c>
      <c r="E191" s="46">
        <f t="shared" si="455"/>
        <v>-30.204545454545453</v>
      </c>
      <c r="F191" s="46">
        <f t="shared" si="455"/>
        <v>-77.666666666666671</v>
      </c>
      <c r="G191" s="46">
        <f t="shared" si="455"/>
        <v>-115.6</v>
      </c>
      <c r="H191" s="46">
        <f t="shared" si="455"/>
        <v>-146.24</v>
      </c>
      <c r="I191" s="48">
        <f t="shared" si="455"/>
        <v>-41.784313725490193</v>
      </c>
    </row>
    <row r="192" spans="1:9" x14ac:dyDescent="0.25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49">
        <f>Historicals!I160</f>
        <v>222</v>
      </c>
    </row>
    <row r="193" spans="1:9" x14ac:dyDescent="0.25">
      <c r="A193" s="45" t="s">
        <v>129</v>
      </c>
      <c r="B193" s="46" t="str">
        <f t="shared" ref="B193" si="456">+IFERROR(B192/A192-1,"nm")</f>
        <v>nm</v>
      </c>
      <c r="C193" s="46">
        <f t="shared" ref="C193" si="457">+IFERROR(C192/B192-1,"nm")</f>
        <v>0.14666666666666672</v>
      </c>
      <c r="D193" s="46">
        <f t="shared" ref="D193" si="458">+IFERROR(D192/C192-1,"nm")</f>
        <v>7.7519379844961156E-2</v>
      </c>
      <c r="E193" s="46">
        <f t="shared" ref="E193" si="459">+IFERROR(E192/D192-1,"nm")</f>
        <v>2.877697841726623E-2</v>
      </c>
      <c r="F193" s="46">
        <f t="shared" ref="F193" si="460">+IFERROR(F192/E192-1,"nm")</f>
        <v>-2.7972027972028024E-2</v>
      </c>
      <c r="G193" s="46">
        <f t="shared" ref="G193" si="461">+IFERROR(G192/F192-1,"nm")</f>
        <v>0.57553956834532372</v>
      </c>
      <c r="H193" s="46">
        <f t="shared" ref="H193" si="462">+IFERROR(H192/G192-1,"nm")</f>
        <v>-0.36529680365296802</v>
      </c>
      <c r="I193" s="48">
        <f t="shared" ref="I193" si="463">+IFERROR(I192/H192-1,"nm")</f>
        <v>-0.20143884892086328</v>
      </c>
    </row>
    <row r="194" spans="1:9" x14ac:dyDescent="0.25">
      <c r="A194" s="45" t="s">
        <v>133</v>
      </c>
      <c r="B194" s="46">
        <f>+IFERROR(B192/B$180,"nm")</f>
        <v>1.9565217391304348</v>
      </c>
      <c r="C194" s="46">
        <f t="shared" ref="C194:I194" si="464">+IFERROR(C192/C$180,"nm")</f>
        <v>3.5342465753424657</v>
      </c>
      <c r="D194" s="46">
        <f t="shared" si="464"/>
        <v>3.8082191780821919</v>
      </c>
      <c r="E194" s="46">
        <f t="shared" si="464"/>
        <v>3.25</v>
      </c>
      <c r="F194" s="46">
        <f t="shared" si="464"/>
        <v>6.6190476190476186</v>
      </c>
      <c r="G194" s="46">
        <f t="shared" si="464"/>
        <v>14.6</v>
      </c>
      <c r="H194" s="46">
        <f t="shared" si="464"/>
        <v>11.12</v>
      </c>
      <c r="I194" s="48">
        <f t="shared" si="464"/>
        <v>2.1764705882352939</v>
      </c>
    </row>
    <row r="195" spans="1:9" x14ac:dyDescent="0.25">
      <c r="A195" s="9" t="s">
        <v>143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49">
        <f>Historicals!I149</f>
        <v>789</v>
      </c>
    </row>
    <row r="196" spans="1:9" x14ac:dyDescent="0.25">
      <c r="A196" s="45" t="s">
        <v>129</v>
      </c>
      <c r="B196" s="46" t="str">
        <f t="shared" ref="B196" si="465">+IFERROR(B195/A195-1,"nm")</f>
        <v>nm</v>
      </c>
      <c r="C196" s="46">
        <f t="shared" ref="C196" si="466">+IFERROR(C195/B195-1,"nm")</f>
        <v>5.5785123966942241E-2</v>
      </c>
      <c r="D196" s="46">
        <f t="shared" ref="D196" si="467">+IFERROR(D195/C195-1,"nm")</f>
        <v>4.3052837573385627E-2</v>
      </c>
      <c r="E196" s="46">
        <f t="shared" ref="E196" si="468">+IFERROR(E195/D195-1,"nm")</f>
        <v>0.12007504690431525</v>
      </c>
      <c r="F196" s="46">
        <f t="shared" ref="F196" si="469">+IFERROR(F195/E195-1,"nm")</f>
        <v>0.11390284757118918</v>
      </c>
      <c r="G196" s="46">
        <f t="shared" ref="G196" si="470">+IFERROR(G195/F195-1,"nm")</f>
        <v>0.24812030075187974</v>
      </c>
      <c r="H196" s="46">
        <f t="shared" ref="H196" si="471">+IFERROR(H195/G195-1,"nm")</f>
        <v>-6.0240963855421659E-2</v>
      </c>
      <c r="I196" s="48">
        <f t="shared" ref="I196" si="472">+IFERROR(I195/H195-1,"nm")</f>
        <v>1.1538461538461497E-2</v>
      </c>
    </row>
    <row r="197" spans="1:9" x14ac:dyDescent="0.25">
      <c r="A197" s="45" t="s">
        <v>133</v>
      </c>
      <c r="B197" s="46">
        <f>+IFERROR(B195/B$180,"nm")</f>
        <v>4.2086956521739127</v>
      </c>
      <c r="C197" s="46">
        <f t="shared" ref="C197:I197" si="473">+IFERROR(C195/C$180,"nm")</f>
        <v>7</v>
      </c>
      <c r="D197" s="46">
        <f t="shared" si="473"/>
        <v>7.3013698630136989</v>
      </c>
      <c r="E197" s="46">
        <f t="shared" si="473"/>
        <v>6.7840909090909092</v>
      </c>
      <c r="F197" s="46">
        <f t="shared" si="473"/>
        <v>15.833333333333334</v>
      </c>
      <c r="G197" s="46">
        <f t="shared" si="473"/>
        <v>27.666666666666668</v>
      </c>
      <c r="H197" s="46">
        <f t="shared" si="473"/>
        <v>31.2</v>
      </c>
      <c r="I197" s="48">
        <f t="shared" si="473"/>
        <v>7.7352941176470589</v>
      </c>
    </row>
    <row r="198" spans="1:9" x14ac:dyDescent="0.25">
      <c r="A198" s="42" t="s">
        <v>108</v>
      </c>
      <c r="B198" s="42"/>
      <c r="C198" s="42"/>
      <c r="D198" s="42"/>
      <c r="E198" s="42"/>
      <c r="F198" s="42"/>
      <c r="G198" s="42"/>
      <c r="H198" s="42"/>
      <c r="I198" s="42"/>
    </row>
    <row r="199" spans="1:9" x14ac:dyDescent="0.25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49">
        <f>Historicals!I130</f>
        <v>-72</v>
      </c>
    </row>
    <row r="200" spans="1:9" x14ac:dyDescent="0.25">
      <c r="A200" s="43" t="s">
        <v>129</v>
      </c>
      <c r="B200" s="46" t="str">
        <f t="shared" ref="B200" si="474">+IFERROR(B199/A199-1,"nm")</f>
        <v>nm</v>
      </c>
      <c r="C200" s="46">
        <f t="shared" ref="C200" si="475">+IFERROR(C199/B199-1,"nm")</f>
        <v>4.8780487804878092E-2</v>
      </c>
      <c r="D200" s="46">
        <f t="shared" ref="D200" si="476">+IFERROR(D199/C199-1,"nm")</f>
        <v>-1.8720930232558139</v>
      </c>
      <c r="E200" s="46">
        <f t="shared" ref="E200" si="477">+IFERROR(E199/D199-1,"nm")</f>
        <v>-0.65333333333333332</v>
      </c>
      <c r="F200" s="46">
        <f t="shared" ref="F200" si="478">+IFERROR(F199/E199-1,"nm")</f>
        <v>-1.2692307692307692</v>
      </c>
      <c r="G200" s="46">
        <f t="shared" ref="G200" si="479">+IFERROR(G199/F199-1,"nm")</f>
        <v>0.5714285714285714</v>
      </c>
      <c r="H200" s="46">
        <f t="shared" ref="H200" si="480">+IFERROR(H199/G199-1,"nm")</f>
        <v>-4.6363636363636367</v>
      </c>
      <c r="I200" s="48">
        <f t="shared" ref="I200" si="481">+IFERROR(I199/H199-1,"nm")</f>
        <v>-2.8</v>
      </c>
    </row>
    <row r="201" spans="1:9" x14ac:dyDescent="0.25">
      <c r="A201" s="9" t="s">
        <v>130</v>
      </c>
      <c r="B201" s="47">
        <f t="shared" ref="B201:H201" si="482">+B208+B204</f>
        <v>-1022</v>
      </c>
      <c r="C201" s="47">
        <f t="shared" si="482"/>
        <v>-1089</v>
      </c>
      <c r="D201" s="47">
        <f t="shared" si="482"/>
        <v>-633</v>
      </c>
      <c r="E201" s="47">
        <f t="shared" si="482"/>
        <v>-1346</v>
      </c>
      <c r="F201" s="47">
        <f t="shared" si="482"/>
        <v>-1694</v>
      </c>
      <c r="G201" s="47">
        <f t="shared" si="482"/>
        <v>-1855</v>
      </c>
      <c r="H201" s="47">
        <f t="shared" si="482"/>
        <v>-2120</v>
      </c>
      <c r="I201" s="52">
        <f>+I208+I204</f>
        <v>-2085</v>
      </c>
    </row>
    <row r="202" spans="1:9" x14ac:dyDescent="0.25">
      <c r="A202" s="45" t="s">
        <v>129</v>
      </c>
      <c r="B202" s="46" t="str">
        <f t="shared" ref="B202" si="483">+IFERROR(B201/A201-1,"nm")</f>
        <v>nm</v>
      </c>
      <c r="C202" s="46">
        <f t="shared" ref="C202" si="484">+IFERROR(C201/B201-1,"nm")</f>
        <v>6.5557729941291498E-2</v>
      </c>
      <c r="D202" s="46">
        <f t="shared" ref="D202" si="485">+IFERROR(D201/C201-1,"nm")</f>
        <v>-0.41873278236914602</v>
      </c>
      <c r="E202" s="46">
        <f t="shared" ref="E202" si="486">+IFERROR(E201/D201-1,"nm")</f>
        <v>1.126382306477093</v>
      </c>
      <c r="F202" s="46">
        <f t="shared" ref="F202" si="487">+IFERROR(F201/E201-1,"nm")</f>
        <v>0.25854383358098065</v>
      </c>
      <c r="G202" s="46">
        <f t="shared" ref="G202" si="488">+IFERROR(G201/F201-1,"nm")</f>
        <v>9.5041322314049603E-2</v>
      </c>
      <c r="H202" s="46">
        <f t="shared" ref="H202" si="489">+IFERROR(H201/G201-1,"nm")</f>
        <v>0.14285714285714279</v>
      </c>
      <c r="I202" s="48">
        <f>+IFERROR(I201/H201-1,"nm")</f>
        <v>-1.650943396226412E-2</v>
      </c>
    </row>
    <row r="203" spans="1:9" x14ac:dyDescent="0.25">
      <c r="A203" s="45" t="s">
        <v>131</v>
      </c>
      <c r="B203" s="46">
        <f>+IFERROR(B201/B$199,"nm")</f>
        <v>12.463414634146341</v>
      </c>
      <c r="C203" s="46">
        <f t="shared" ref="C203:I203" si="490">+IFERROR(C201/C$199,"nm")</f>
        <v>12.662790697674419</v>
      </c>
      <c r="D203" s="46">
        <f t="shared" si="490"/>
        <v>-8.44</v>
      </c>
      <c r="E203" s="46">
        <f t="shared" si="490"/>
        <v>-51.769230769230766</v>
      </c>
      <c r="F203" s="46">
        <f t="shared" si="490"/>
        <v>242</v>
      </c>
      <c r="G203" s="46">
        <f t="shared" si="490"/>
        <v>168.63636363636363</v>
      </c>
      <c r="H203" s="46">
        <f t="shared" si="490"/>
        <v>-53</v>
      </c>
      <c r="I203" s="48">
        <f t="shared" si="490"/>
        <v>28.958333333333332</v>
      </c>
    </row>
    <row r="204" spans="1:9" x14ac:dyDescent="0.25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49">
        <f>Historicals!I174</f>
        <v>134</v>
      </c>
    </row>
    <row r="205" spans="1:9" x14ac:dyDescent="0.25">
      <c r="A205" s="45" t="s">
        <v>129</v>
      </c>
      <c r="B205" s="46" t="str">
        <f t="shared" ref="B205" si="491">+IFERROR(B204/A204-1,"nm")</f>
        <v>nm</v>
      </c>
      <c r="C205" s="46">
        <f t="shared" ref="C205" si="492">+IFERROR(C204/B204-1,"nm")</f>
        <v>0.12000000000000011</v>
      </c>
      <c r="D205" s="46">
        <f t="shared" ref="D205" si="493">+IFERROR(D204/C204-1,"nm")</f>
        <v>8.3333333333333259E-2</v>
      </c>
      <c r="E205" s="46">
        <f t="shared" ref="E205" si="494">+IFERROR(E204/D204-1,"nm")</f>
        <v>0.20879120879120872</v>
      </c>
      <c r="F205" s="46">
        <f t="shared" ref="F205" si="495">+IFERROR(F204/E204-1,"nm")</f>
        <v>5.4545454545454453E-2</v>
      </c>
      <c r="G205" s="46">
        <f t="shared" ref="G205" si="496">+IFERROR(G204/F204-1,"nm")</f>
        <v>-3.4482758620689613E-2</v>
      </c>
      <c r="H205" s="46">
        <f t="shared" ref="H205" si="497">+IFERROR(H204/G204-1,"nm")</f>
        <v>0.2589285714285714</v>
      </c>
      <c r="I205" s="48">
        <f t="shared" ref="I205" si="498">+IFERROR(I204/H204-1,"nm")</f>
        <v>-4.9645390070921946E-2</v>
      </c>
    </row>
    <row r="206" spans="1:9" x14ac:dyDescent="0.25">
      <c r="A206" s="45" t="s">
        <v>133</v>
      </c>
      <c r="B206" s="46">
        <f>+IFERROR(B204/B$199,"nm")</f>
        <v>-0.91463414634146345</v>
      </c>
      <c r="C206" s="46">
        <f t="shared" ref="C206:I206" si="499">+IFERROR(C204/C$199,"nm")</f>
        <v>-0.97674418604651159</v>
      </c>
      <c r="D206" s="46">
        <f t="shared" si="499"/>
        <v>1.2133333333333334</v>
      </c>
      <c r="E206" s="46">
        <f t="shared" si="499"/>
        <v>4.2307692307692308</v>
      </c>
      <c r="F206" s="46">
        <f t="shared" si="499"/>
        <v>-16.571428571428573</v>
      </c>
      <c r="G206" s="46">
        <f t="shared" si="499"/>
        <v>-10.181818181818182</v>
      </c>
      <c r="H206" s="46">
        <f t="shared" si="499"/>
        <v>3.5249999999999999</v>
      </c>
      <c r="I206" s="48">
        <f t="shared" si="499"/>
        <v>-1.8611111111111112</v>
      </c>
    </row>
    <row r="207" spans="1:9" x14ac:dyDescent="0.25">
      <c r="A207" s="45" t="s">
        <v>142</v>
      </c>
      <c r="B207" s="46">
        <f t="shared" ref="B207:I207" si="500">+IFERROR(B204/B214,"nm")</f>
        <v>0.10518934081346423</v>
      </c>
      <c r="C207" s="46">
        <f t="shared" si="500"/>
        <v>8.9647812166488788E-2</v>
      </c>
      <c r="D207" s="46">
        <f t="shared" si="500"/>
        <v>7.3505654281098551E-2</v>
      </c>
      <c r="E207" s="46">
        <f t="shared" si="500"/>
        <v>7.586206896551724E-2</v>
      </c>
      <c r="F207" s="46">
        <f t="shared" si="500"/>
        <v>6.9336521219366412E-2</v>
      </c>
      <c r="G207" s="46">
        <f t="shared" si="500"/>
        <v>5.845511482254697E-2</v>
      </c>
      <c r="H207" s="46">
        <f t="shared" si="500"/>
        <v>7.5401069518716571E-2</v>
      </c>
      <c r="I207" s="48">
        <f t="shared" si="500"/>
        <v>7.374793615850303E-2</v>
      </c>
    </row>
    <row r="208" spans="1:9" x14ac:dyDescent="0.25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49">
        <f>Historicals!I141</f>
        <v>-2219</v>
      </c>
    </row>
    <row r="209" spans="1:9" x14ac:dyDescent="0.25">
      <c r="A209" s="45" t="s">
        <v>129</v>
      </c>
      <c r="B209" s="46" t="str">
        <f t="shared" ref="B209" si="501">+IFERROR(B208/A208-1,"nm")</f>
        <v>nm</v>
      </c>
      <c r="C209" s="46">
        <f t="shared" ref="C209" si="502">+IFERROR(C208/B208-1,"nm")</f>
        <v>6.9279854147675568E-2</v>
      </c>
      <c r="D209" s="46">
        <f t="shared" ref="D209" si="503">+IFERROR(D208/C208-1,"nm")</f>
        <v>-0.38277919863597609</v>
      </c>
      <c r="E209" s="46">
        <f t="shared" ref="E209" si="504">+IFERROR(E208/D208-1,"nm")</f>
        <v>1.0110497237569063</v>
      </c>
      <c r="F209" s="46">
        <f t="shared" ref="F209" si="505">+IFERROR(F208/E208-1,"nm")</f>
        <v>0.24313186813186816</v>
      </c>
      <c r="G209" s="46">
        <f t="shared" ref="G209" si="506">+IFERROR(G208/F208-1,"nm")</f>
        <v>8.6740331491712785E-2</v>
      </c>
      <c r="H209" s="46">
        <f t="shared" ref="H209" si="507">+IFERROR(H208/G208-1,"nm")</f>
        <v>0.14946619217081847</v>
      </c>
      <c r="I209" s="48">
        <f t="shared" ref="I209" si="508">+IFERROR(I208/H208-1,"nm")</f>
        <v>-1.8575851393188847E-2</v>
      </c>
    </row>
    <row r="210" spans="1:9" x14ac:dyDescent="0.25">
      <c r="A210" s="45" t="s">
        <v>131</v>
      </c>
      <c r="B210" s="46">
        <f>+IFERROR(B208/B$199,"nm")</f>
        <v>13.378048780487806</v>
      </c>
      <c r="C210" s="46">
        <f t="shared" ref="C210:I210" si="509">+IFERROR(C208/C$199,"nm")</f>
        <v>13.63953488372093</v>
      </c>
      <c r="D210" s="46">
        <f t="shared" si="509"/>
        <v>-9.6533333333333342</v>
      </c>
      <c r="E210" s="46">
        <f t="shared" si="509"/>
        <v>-56</v>
      </c>
      <c r="F210" s="46">
        <f t="shared" si="509"/>
        <v>258.57142857142856</v>
      </c>
      <c r="G210" s="46">
        <f t="shared" si="509"/>
        <v>178.81818181818181</v>
      </c>
      <c r="H210" s="46">
        <f t="shared" si="509"/>
        <v>-56.524999999999999</v>
      </c>
      <c r="I210" s="48">
        <f t="shared" si="509"/>
        <v>30.819444444444443</v>
      </c>
    </row>
    <row r="211" spans="1:9" x14ac:dyDescent="0.25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49">
        <f>Historicals!I163</f>
        <v>50</v>
      </c>
    </row>
    <row r="212" spans="1:9" x14ac:dyDescent="0.25">
      <c r="A212" s="45" t="s">
        <v>129</v>
      </c>
      <c r="B212" s="46" t="str">
        <f t="shared" ref="B212" si="510">+IFERROR(B211/A211-1,"nm")</f>
        <v>nm</v>
      </c>
      <c r="C212" s="46">
        <f t="shared" ref="C212" si="511">+IFERROR(C211/B211-1,"nm")</f>
        <v>1.5384615384615383</v>
      </c>
      <c r="D212" s="46">
        <f t="shared" ref="D212" si="512">+IFERROR(D211/C211-1,"nm")</f>
        <v>0.10227272727272729</v>
      </c>
      <c r="E212" s="46">
        <f t="shared" ref="E212" si="513">+IFERROR(E211/D211-1,"nm")</f>
        <v>-0.45360824742268047</v>
      </c>
      <c r="F212" s="46">
        <f t="shared" ref="F212" si="514">+IFERROR(F211/E211-1,"nm")</f>
        <v>1.3710691823899372</v>
      </c>
      <c r="G212" s="46">
        <f t="shared" ref="G212" si="515">+IFERROR(G211/F211-1,"nm")</f>
        <v>-0.156498673740053</v>
      </c>
      <c r="H212" s="46">
        <f t="shared" ref="H212" si="516">+IFERROR(H211/G211-1,"nm")</f>
        <v>-0.96540880503144655</v>
      </c>
      <c r="I212" s="48">
        <f t="shared" ref="I212" si="517">+IFERROR(I211/H211-1,"nm")</f>
        <v>3.5454545454545459</v>
      </c>
    </row>
    <row r="213" spans="1:9" x14ac:dyDescent="0.25">
      <c r="A213" s="45" t="s">
        <v>133</v>
      </c>
      <c r="B213" s="46">
        <f>+IFERROR(B211/B$199,"nm")</f>
        <v>-1.2682926829268293</v>
      </c>
      <c r="C213" s="46">
        <f t="shared" ref="C213:I213" si="518">+IFERROR(C211/C$199,"nm")</f>
        <v>-3.0697674418604652</v>
      </c>
      <c r="D213" s="46">
        <f t="shared" si="518"/>
        <v>3.88</v>
      </c>
      <c r="E213" s="46">
        <f t="shared" si="518"/>
        <v>6.115384615384615</v>
      </c>
      <c r="F213" s="46">
        <f t="shared" si="518"/>
        <v>-53.857142857142854</v>
      </c>
      <c r="G213" s="46">
        <f t="shared" si="518"/>
        <v>-28.90909090909091</v>
      </c>
      <c r="H213" s="46">
        <f t="shared" si="518"/>
        <v>0.27500000000000002</v>
      </c>
      <c r="I213" s="48">
        <f t="shared" si="518"/>
        <v>-0.69444444444444442</v>
      </c>
    </row>
    <row r="214" spans="1:9" x14ac:dyDescent="0.25">
      <c r="A214" s="9" t="s">
        <v>143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49">
        <f>Historicals!I152</f>
        <v>1817</v>
      </c>
    </row>
    <row r="215" spans="1:9" x14ac:dyDescent="0.25">
      <c r="A215" s="45" t="s">
        <v>129</v>
      </c>
      <c r="B215" s="46" t="str">
        <f t="shared" ref="B215" si="519">+IFERROR(B214/A214-1,"nm")</f>
        <v>nm</v>
      </c>
      <c r="C215" s="46">
        <f t="shared" ref="C215" si="520">+IFERROR(C214/B214-1,"nm")</f>
        <v>0.31416549789621318</v>
      </c>
      <c r="D215" s="46">
        <f t="shared" ref="D215" si="521">+IFERROR(D214/C214-1,"nm")</f>
        <v>0.32123799359658478</v>
      </c>
      <c r="E215" s="46">
        <f t="shared" ref="E215" si="522">+IFERROR(E214/D214-1,"nm")</f>
        <v>0.17124394184168024</v>
      </c>
      <c r="F215" s="46">
        <f t="shared" ref="F215" si="523">+IFERROR(F214/E214-1,"nm")</f>
        <v>0.15379310344827579</v>
      </c>
      <c r="G215" s="46">
        <f t="shared" ref="G215" si="524">+IFERROR(G214/F214-1,"nm")</f>
        <v>0.14524805738194857</v>
      </c>
      <c r="H215" s="46">
        <f t="shared" ref="H215" si="525">+IFERROR(H214/G214-1,"nm")</f>
        <v>-2.4008350730688965E-2</v>
      </c>
      <c r="I215" s="48">
        <f t="shared" ref="I215" si="526">+IFERROR(I214/H214-1,"nm")</f>
        <v>-2.8342245989304793E-2</v>
      </c>
    </row>
    <row r="216" spans="1:9" x14ac:dyDescent="0.25">
      <c r="A216" s="45" t="s">
        <v>133</v>
      </c>
      <c r="B216" s="46">
        <f>+IFERROR(B214/B$199,"nm")</f>
        <v>-8.6951219512195124</v>
      </c>
      <c r="C216" s="46">
        <f t="shared" ref="C216:I216" si="527">+IFERROR(C214/C$199,"nm")</f>
        <v>-10.895348837209303</v>
      </c>
      <c r="D216" s="46">
        <f t="shared" si="527"/>
        <v>16.506666666666668</v>
      </c>
      <c r="E216" s="46">
        <f t="shared" si="527"/>
        <v>55.769230769230766</v>
      </c>
      <c r="F216" s="46">
        <f t="shared" si="527"/>
        <v>-239</v>
      </c>
      <c r="G216" s="46">
        <f t="shared" si="527"/>
        <v>-174.18181818181819</v>
      </c>
      <c r="H216" s="46">
        <f t="shared" si="527"/>
        <v>46.75</v>
      </c>
      <c r="I216" s="48">
        <f t="shared" si="527"/>
        <v>-25.236111111111111</v>
      </c>
    </row>
    <row r="217" spans="1:9" x14ac:dyDescent="0.25">
      <c r="I217" s="53"/>
    </row>
    <row r="218" spans="1:9" x14ac:dyDescent="0.25">
      <c r="I218" s="53"/>
    </row>
    <row r="219" spans="1:9" x14ac:dyDescent="0.25">
      <c r="I219" s="53"/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Waqas Albert</cp:lastModifiedBy>
  <dcterms:created xsi:type="dcterms:W3CDTF">2020-05-20T17:26:08Z</dcterms:created>
  <dcterms:modified xsi:type="dcterms:W3CDTF">2024-10-14T14:57:13Z</dcterms:modified>
</cp:coreProperties>
</file>