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3"/>
  <workbookPr defaultThemeVersion="166925"/>
  <xr:revisionPtr revIDLastSave="0" documentId="8_{13E9404D-4AA8-479A-9CA1-3DFFEAF8565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EGMENTAL FORECAST" sheetId="5" r:id="rId1"/>
    <sheet name="Sheet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5" l="1"/>
  <c r="M16" i="5"/>
  <c r="L16" i="5"/>
  <c r="K16" i="5"/>
  <c r="J16" i="5"/>
  <c r="N13" i="5"/>
  <c r="M13" i="5"/>
  <c r="L13" i="5"/>
  <c r="K13" i="5"/>
  <c r="J13" i="5"/>
  <c r="K131" i="5"/>
  <c r="L131" i="5" s="1"/>
  <c r="M131" i="5" s="1"/>
  <c r="N131" i="5" s="1"/>
  <c r="J131" i="5"/>
  <c r="K126" i="5"/>
  <c r="L126" i="5" s="1"/>
  <c r="M126" i="5" s="1"/>
  <c r="N126" i="5" s="1"/>
  <c r="J126" i="5"/>
  <c r="N124" i="5"/>
  <c r="M124" i="5"/>
  <c r="L124" i="5"/>
  <c r="K124" i="5"/>
  <c r="J124" i="5"/>
  <c r="K122" i="5"/>
  <c r="L122" i="5" s="1"/>
  <c r="M122" i="5" s="1"/>
  <c r="N122" i="5" s="1"/>
  <c r="J122" i="5"/>
  <c r="N121" i="5"/>
  <c r="M121" i="5"/>
  <c r="L121" i="5"/>
  <c r="K121" i="5"/>
  <c r="J121" i="5"/>
  <c r="K119" i="5"/>
  <c r="L119" i="5" s="1"/>
  <c r="M119" i="5" s="1"/>
  <c r="N119" i="5" s="1"/>
  <c r="J119" i="5"/>
  <c r="J116" i="5"/>
  <c r="J113" i="5"/>
  <c r="J109" i="5"/>
  <c r="K109" i="5" s="1"/>
  <c r="L109" i="5" s="1"/>
  <c r="M109" i="5" s="1"/>
  <c r="N109" i="5" s="1"/>
  <c r="J105" i="5"/>
  <c r="K105" i="5" s="1"/>
  <c r="L105" i="5" s="1"/>
  <c r="M105" i="5" s="1"/>
  <c r="N105" i="5" s="1"/>
  <c r="J101" i="5"/>
  <c r="K101" i="5" s="1"/>
  <c r="L101" i="5" s="1"/>
  <c r="M101" i="5" s="1"/>
  <c r="N101" i="5" s="1"/>
  <c r="J99" i="5"/>
  <c r="K99" i="5" s="1"/>
  <c r="L99" i="5" s="1"/>
  <c r="M99" i="5" s="1"/>
  <c r="N99" i="5" s="1"/>
  <c r="J95" i="5"/>
  <c r="J92" i="5"/>
  <c r="J89" i="5"/>
  <c r="J86" i="5"/>
  <c r="J82" i="5"/>
  <c r="K82" i="5" s="1"/>
  <c r="L82" i="5" s="1"/>
  <c r="M82" i="5" s="1"/>
  <c r="N82" i="5" s="1"/>
  <c r="J78" i="5"/>
  <c r="K78" i="5" s="1"/>
  <c r="L78" i="5" s="1"/>
  <c r="M78" i="5" s="1"/>
  <c r="N78" i="5" s="1"/>
  <c r="J74" i="5"/>
  <c r="K74" i="5" s="1"/>
  <c r="L74" i="5" s="1"/>
  <c r="M74" i="5" s="1"/>
  <c r="N74" i="5" s="1"/>
  <c r="J72" i="5"/>
  <c r="K72" i="5" s="1"/>
  <c r="L72" i="5" s="1"/>
  <c r="M72" i="5" s="1"/>
  <c r="N72" i="5" s="1"/>
  <c r="J68" i="5"/>
  <c r="I64" i="5"/>
  <c r="I61" i="5"/>
  <c r="J65" i="5"/>
  <c r="J62" i="5"/>
  <c r="J59" i="5"/>
  <c r="J55" i="5"/>
  <c r="K55" i="5" s="1"/>
  <c r="L55" i="5" s="1"/>
  <c r="M55" i="5" s="1"/>
  <c r="N55" i="5" s="1"/>
  <c r="J51" i="5"/>
  <c r="K51" i="5" s="1"/>
  <c r="L51" i="5" s="1"/>
  <c r="M51" i="5" s="1"/>
  <c r="N51" i="5" s="1"/>
  <c r="J47" i="5"/>
  <c r="K47" i="5" s="1"/>
  <c r="L47" i="5" s="1"/>
  <c r="M47" i="5" s="1"/>
  <c r="N47" i="5" s="1"/>
  <c r="J45" i="5"/>
  <c r="K45" i="5" s="1"/>
  <c r="J41" i="5"/>
  <c r="J38" i="5"/>
  <c r="J35" i="5"/>
  <c r="J32" i="5"/>
  <c r="J28" i="5"/>
  <c r="K28" i="5" s="1"/>
  <c r="L28" i="5" s="1"/>
  <c r="M28" i="5" s="1"/>
  <c r="N28" i="5" s="1"/>
  <c r="J24" i="5"/>
  <c r="K24" i="5" s="1"/>
  <c r="L24" i="5" s="1"/>
  <c r="M24" i="5" s="1"/>
  <c r="N24" i="5" s="1"/>
  <c r="J20" i="5"/>
  <c r="K20" i="5" s="1"/>
  <c r="L20" i="5" s="1"/>
  <c r="M20" i="5" s="1"/>
  <c r="N20" i="5" s="1"/>
  <c r="J18" i="5"/>
  <c r="K18" i="5" s="1"/>
  <c r="J14" i="5"/>
  <c r="J11" i="5"/>
  <c r="J8" i="5"/>
  <c r="J5" i="5"/>
  <c r="J3" i="5"/>
  <c r="K3" i="5" s="1"/>
  <c r="L3" i="5" s="1"/>
  <c r="M3" i="5" s="1"/>
  <c r="N3" i="5" s="1"/>
  <c r="J115" i="5" l="1"/>
  <c r="K113" i="5"/>
  <c r="J118" i="5"/>
  <c r="K116" i="5"/>
  <c r="J7" i="5"/>
  <c r="J10" i="5"/>
  <c r="J37" i="5"/>
  <c r="J43" i="5"/>
  <c r="J61" i="5"/>
  <c r="K59" i="5"/>
  <c r="J64" i="5"/>
  <c r="K62" i="5"/>
  <c r="K65" i="5"/>
  <c r="J67" i="5"/>
  <c r="J70" i="5"/>
  <c r="K68" i="5"/>
  <c r="J88" i="5"/>
  <c r="K86" i="5"/>
  <c r="J91" i="5"/>
  <c r="K89" i="5"/>
  <c r="J94" i="5"/>
  <c r="K92" i="5"/>
  <c r="J97" i="5"/>
  <c r="K95" i="5"/>
  <c r="K38" i="5"/>
  <c r="J40" i="5"/>
  <c r="K41" i="5"/>
  <c r="K43" i="5" s="1"/>
  <c r="L18" i="5"/>
  <c r="K34" i="5"/>
  <c r="J34" i="5"/>
  <c r="K35" i="5"/>
  <c r="K37" i="5" s="1"/>
  <c r="K11" i="5"/>
  <c r="K14" i="5"/>
  <c r="K5" i="5"/>
  <c r="K7" i="5" s="1"/>
  <c r="K8" i="5"/>
  <c r="K10" i="5" s="1"/>
  <c r="L116" i="5" l="1"/>
  <c r="K118" i="5"/>
  <c r="L113" i="5"/>
  <c r="K115" i="5"/>
  <c r="L95" i="5"/>
  <c r="K97" i="5"/>
  <c r="L92" i="5"/>
  <c r="K94" i="5"/>
  <c r="L89" i="5"/>
  <c r="K91" i="5"/>
  <c r="L86" i="5"/>
  <c r="K88" i="5"/>
  <c r="L68" i="5"/>
  <c r="K70" i="5"/>
  <c r="L65" i="5"/>
  <c r="K67" i="5"/>
  <c r="L62" i="5"/>
  <c r="K64" i="5"/>
  <c r="K61" i="5"/>
  <c r="L59" i="5"/>
  <c r="L41" i="5"/>
  <c r="L43" i="5" s="1"/>
  <c r="K40" i="5"/>
  <c r="L38" i="5"/>
  <c r="L35" i="5"/>
  <c r="L37" i="5" s="1"/>
  <c r="M18" i="5"/>
  <c r="L34" i="5"/>
  <c r="L14" i="5"/>
  <c r="L11" i="5"/>
  <c r="L8" i="5"/>
  <c r="L10" i="5" s="1"/>
  <c r="L5" i="5"/>
  <c r="L7" i="5" s="1"/>
  <c r="M113" i="5" l="1"/>
  <c r="L115" i="5"/>
  <c r="M116" i="5"/>
  <c r="L118" i="5"/>
  <c r="M59" i="5"/>
  <c r="M62" i="5"/>
  <c r="M65" i="5"/>
  <c r="M68" i="5"/>
  <c r="M86" i="5"/>
  <c r="L88" i="5"/>
  <c r="M89" i="5"/>
  <c r="L91" i="5"/>
  <c r="M92" i="5"/>
  <c r="L94" i="5"/>
  <c r="M95" i="5"/>
  <c r="L97" i="5"/>
  <c r="L40" i="5"/>
  <c r="M38" i="5"/>
  <c r="M41" i="5"/>
  <c r="M43" i="5" s="1"/>
  <c r="N18" i="5"/>
  <c r="N34" i="5" s="1"/>
  <c r="M34" i="5"/>
  <c r="M35" i="5"/>
  <c r="M37" i="5" s="1"/>
  <c r="M11" i="5"/>
  <c r="M14" i="5"/>
  <c r="M5" i="5"/>
  <c r="M7" i="5" s="1"/>
  <c r="M8" i="5"/>
  <c r="M10" i="5" s="1"/>
  <c r="N116" i="5" l="1"/>
  <c r="N118" i="5" s="1"/>
  <c r="M118" i="5"/>
  <c r="N113" i="5"/>
  <c r="N115" i="5" s="1"/>
  <c r="M115" i="5"/>
  <c r="N95" i="5"/>
  <c r="N97" i="5" s="1"/>
  <c r="M97" i="5"/>
  <c r="N92" i="5"/>
  <c r="N94" i="5" s="1"/>
  <c r="M94" i="5"/>
  <c r="N89" i="5"/>
  <c r="N91" i="5" s="1"/>
  <c r="M91" i="5"/>
  <c r="N86" i="5"/>
  <c r="N88" i="5" s="1"/>
  <c r="M88" i="5"/>
  <c r="N68" i="5"/>
  <c r="N65" i="5"/>
  <c r="N62" i="5"/>
  <c r="N59" i="5"/>
  <c r="N41" i="5"/>
  <c r="N43" i="5" s="1"/>
  <c r="M40" i="5"/>
  <c r="N38" i="5"/>
  <c r="N40" i="5" s="1"/>
  <c r="N35" i="5"/>
  <c r="N37" i="5" s="1"/>
  <c r="N14" i="5"/>
  <c r="N11" i="5"/>
  <c r="N8" i="5"/>
  <c r="N10" i="5" s="1"/>
  <c r="N5" i="5"/>
  <c r="N7" i="5" s="1"/>
  <c r="L45" i="5"/>
  <c r="M45" i="5"/>
  <c r="N45" i="5"/>
  <c r="M70" i="5" l="1"/>
  <c r="M67" i="5"/>
  <c r="M64" i="5"/>
  <c r="M61" i="5"/>
  <c r="L61" i="5"/>
  <c r="L64" i="5"/>
  <c r="L67" i="5"/>
  <c r="L70" i="5"/>
  <c r="N61" i="5"/>
  <c r="N64" i="5"/>
  <c r="N67" i="5"/>
  <c r="N70" i="5"/>
</calcChain>
</file>

<file path=xl/sharedStrings.xml><?xml version="1.0" encoding="utf-8"?>
<sst xmlns="http://schemas.openxmlformats.org/spreadsheetml/2006/main" count="211" uniqueCount="26">
  <si>
    <r>
      <t>NIKE, INC.</t>
    </r>
    <r>
      <rPr>
        <sz val="11"/>
        <color rgb="FFFFFFFF"/>
        <rFont val="Calibri"/>
        <family val="2"/>
      </rPr>
      <t xml:space="preserve">
(Dollars and Shares in Millions Except Per Share Amounts)</t>
    </r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</si>
  <si>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</si>
  <si>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</si>
  <si>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</si>
  <si>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</si>
  <si>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</si>
  <si>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</si>
  <si>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</si>
  <si>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</si>
  <si>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</si>
  <si>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 xml:space="preserve">North America </t>
  </si>
  <si>
    <t>Revenue</t>
  </si>
  <si>
    <t>nm</t>
  </si>
  <si>
    <t>Footwear</t>
  </si>
  <si>
    <t>Organic growth %</t>
  </si>
  <si>
    <t>Currency impact %</t>
  </si>
  <si>
    <t>Apparel</t>
  </si>
  <si>
    <t>Equipment</t>
  </si>
  <si>
    <t xml:space="preserve">Europe, Middle East &amp; Africa </t>
  </si>
  <si>
    <t>Greater China</t>
  </si>
  <si>
    <t>Asia Pacific &amp; Latin America</t>
  </si>
  <si>
    <t>Converse</t>
  </si>
  <si>
    <t>Corporate</t>
  </si>
  <si>
    <t>Check</t>
  </si>
  <si>
    <t xml:space="preserve">-  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</si>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</sst>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9"/>
      <color rgb="FFFF0000"/>
      <name val="Calibri"/>
      <family val="2"/>
    </font>
    <font>
      <b/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8EA9D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5" fillId="3" borderId="0" xfId="0" applyFont="1" applyFill="1"/>
    <xf numFmtId="0" fontId="6" fillId="0" borderId="0" xfId="0" applyFont="1"/>
    <xf numFmtId="0" fontId="4" fillId="4" borderId="0" xfId="0" applyFont="1" applyFill="1"/>
    <xf numFmtId="0" fontId="5" fillId="0" borderId="0" xfId="0" applyFont="1"/>
    <xf numFmtId="0" fontId="7" fillId="0" borderId="0" xfId="0" applyFont="1"/>
    <xf numFmtId="9" fontId="6" fillId="0" borderId="0" xfId="0" applyNumberFormat="1" applyFont="1"/>
    <xf numFmtId="10" fontId="6" fillId="0" borderId="0" xfId="0" applyNumberFormat="1" applyFont="1"/>
    <xf numFmtId="0" fontId="5" fillId="5" borderId="0" xfId="0" applyFont="1" applyFill="1"/>
    <xf numFmtId="3" fontId="5" fillId="0" borderId="0" xfId="0" applyNumberFormat="1" applyFont="1"/>
    <xf numFmtId="0" fontId="8" fillId="0" borderId="0" xfId="0" applyFont="1"/>
    <xf numFmtId="10" fontId="8" fillId="0" borderId="0" xfId="0" applyNumberFormat="1" applyFont="1"/>
    <xf numFmtId="3" fontId="6" fillId="0" borderId="0" xfId="0" applyNumberFormat="1" applyFont="1"/>
    <xf numFmtId="10" fontId="7" fillId="0" borderId="0" xfId="0" applyNumberFormat="1" applyFont="1"/>
    <xf numFmtId="0" fontId="9" fillId="0" borderId="0" xfId="0" applyFont="1"/>
    <xf numFmtId="10" fontId="9" fillId="0" borderId="0" xfId="0" applyNumberFormat="1" applyFont="1"/>
    <xf numFmtId="9" fontId="8" fillId="0" borderId="0" xfId="0" applyNumberFormat="1" applyFont="1"/>
    <xf numFmtId="0" fontId="10" fillId="0" borderId="0" xfId="0" applyFont="1"/>
    <xf numFmtId="0" fontId="6" fillId="0" borderId="0" xfId="0" quotePrefix="1" applyFont="1"/>
    <xf numFmtId="10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59C6-47CD-4D77-AFCA-840CBFB98EC6}">
  <dimension ref="A1:O139"/>
  <sheetViews>
    <sheetView tabSelected="1" workbookViewId="0">
      <selection activeCell="J119" sqref="J119:N120"/>
    </sheetView>
  </sheetViews>
  <sheetFormatPr defaultRowHeight="15"/>
  <cols>
    <col min="1" max="1" width="59.5703125" customWidth="1"/>
    <col min="11" max="11" width="12.140625" customWidth="1"/>
    <col min="12" max="12" width="12" customWidth="1"/>
  </cols>
  <sheetData>
    <row r="1" spans="1:15" ht="62.25">
      <c r="A1" s="2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  <c r="H1" s="3">
        <v>2021</v>
      </c>
      <c r="I1" s="3">
        <v>2022</v>
      </c>
      <c r="J1" s="4">
        <v>2023</v>
      </c>
      <c r="K1" s="4">
        <v>2024</v>
      </c>
      <c r="L1" s="4">
        <v>2025</v>
      </c>
      <c r="M1" s="4">
        <v>2026</v>
      </c>
      <c r="N1" s="4">
        <v>2027</v>
      </c>
      <c r="O1" s="5"/>
    </row>
    <row r="2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5"/>
    </row>
    <row r="3" spans="1:15">
      <c r="A3" s="7" t="s">
        <v>2</v>
      </c>
      <c r="B3" s="5">
        <v>30601</v>
      </c>
      <c r="C3" s="5">
        <v>32376</v>
      </c>
      <c r="D3" s="5">
        <v>34350</v>
      </c>
      <c r="E3" s="5">
        <v>36397</v>
      </c>
      <c r="F3" s="5">
        <v>39117</v>
      </c>
      <c r="G3" s="5">
        <v>37403</v>
      </c>
      <c r="H3" s="5">
        <v>44538</v>
      </c>
      <c r="I3" s="5">
        <v>46710</v>
      </c>
      <c r="J3" s="5">
        <f>I3*(1+I4)</f>
        <v>49512.600000000006</v>
      </c>
      <c r="K3" s="5">
        <f>J3*(1+J4)</f>
        <v>52483.356000000007</v>
      </c>
      <c r="L3" s="5">
        <f>K3*(1+K4)</f>
        <v>55632.357360000009</v>
      </c>
      <c r="M3" s="5">
        <f>L3*(1+L4)</f>
        <v>58970.298801600009</v>
      </c>
      <c r="N3" s="5">
        <f>M3*(1+M4)</f>
        <v>62508.516729696013</v>
      </c>
      <c r="O3" s="5"/>
    </row>
    <row r="4" spans="1:15">
      <c r="A4" s="8" t="s">
        <v>3</v>
      </c>
      <c r="B4" s="9">
        <v>0.1</v>
      </c>
      <c r="C4" s="9">
        <v>0.06</v>
      </c>
      <c r="D4" s="9">
        <v>0.06</v>
      </c>
      <c r="E4" s="9">
        <v>0.06</v>
      </c>
      <c r="F4" s="9">
        <v>7.0000000000000007E-2</v>
      </c>
      <c r="G4" s="9">
        <v>-0.04</v>
      </c>
      <c r="H4" s="9">
        <v>0.19</v>
      </c>
      <c r="I4" s="9">
        <v>0.06</v>
      </c>
      <c r="J4" s="9">
        <v>0.06</v>
      </c>
      <c r="K4" s="9">
        <v>0.06</v>
      </c>
      <c r="L4" s="9">
        <v>0.06</v>
      </c>
      <c r="M4" s="9">
        <v>0.06</v>
      </c>
      <c r="N4" s="9">
        <v>0.06</v>
      </c>
      <c r="O4" s="5"/>
    </row>
    <row r="5" spans="1:15">
      <c r="A5" s="7" t="s">
        <v>4</v>
      </c>
      <c r="B5" s="5">
        <v>4839</v>
      </c>
      <c r="C5" s="5">
        <v>5291</v>
      </c>
      <c r="D5" s="5">
        <v>5651</v>
      </c>
      <c r="E5" s="5">
        <v>5126</v>
      </c>
      <c r="F5" s="5">
        <v>5555</v>
      </c>
      <c r="G5" s="5">
        <v>3697</v>
      </c>
      <c r="H5" s="5">
        <v>7667</v>
      </c>
      <c r="I5" s="5">
        <v>7573</v>
      </c>
      <c r="J5" s="5">
        <f>I5*(1+J6)</f>
        <v>7482.1239999999998</v>
      </c>
      <c r="K5" s="5">
        <f>J5*(1+J6)</f>
        <v>7392.3385119999994</v>
      </c>
      <c r="L5" s="5">
        <f>K5*(1+K6)</f>
        <v>7303.6304498559994</v>
      </c>
      <c r="M5" s="5">
        <f>L5*(1+L6)</f>
        <v>7215.9868844577277</v>
      </c>
      <c r="N5" s="5">
        <f>M5*(1+M6)</f>
        <v>7129.3950418442346</v>
      </c>
      <c r="O5" s="5"/>
    </row>
    <row r="6" spans="1:15">
      <c r="A6" s="8" t="s">
        <v>3</v>
      </c>
      <c r="B6" s="10">
        <v>0.25700000000000001</v>
      </c>
      <c r="C6" s="10">
        <v>8.5000000000000006E-2</v>
      </c>
      <c r="D6" s="10">
        <v>6.4000000000000001E-2</v>
      </c>
      <c r="E6" s="10">
        <v>-0.10199999999999999</v>
      </c>
      <c r="F6" s="10">
        <v>7.6999999999999999E-2</v>
      </c>
      <c r="G6" s="10">
        <v>-0.503</v>
      </c>
      <c r="H6" s="10">
        <v>0.51800000000000002</v>
      </c>
      <c r="I6" s="10">
        <v>-1.2E-2</v>
      </c>
      <c r="J6" s="10">
        <v>-1.2E-2</v>
      </c>
      <c r="K6" s="10">
        <v>-1.2E-2</v>
      </c>
      <c r="L6" s="10">
        <v>-1.2E-2</v>
      </c>
      <c r="M6" s="10">
        <v>-1.2E-2</v>
      </c>
      <c r="N6" s="10">
        <v>-1.2E-2</v>
      </c>
      <c r="O6" s="5"/>
    </row>
    <row r="7" spans="1:15">
      <c r="A7" s="8" t="s">
        <v>5</v>
      </c>
      <c r="B7" s="10">
        <v>0.158</v>
      </c>
      <c r="C7" s="10">
        <v>0.16300000000000001</v>
      </c>
      <c r="D7" s="10">
        <v>0.16500000000000001</v>
      </c>
      <c r="E7" s="10">
        <v>0.14099999999999999</v>
      </c>
      <c r="F7" s="10">
        <v>0.14199999999999999</v>
      </c>
      <c r="G7" s="10">
        <v>9.9000000000000005E-2</v>
      </c>
      <c r="H7" s="10">
        <v>0.17199999999999999</v>
      </c>
      <c r="I7" s="10">
        <v>0.16200000000000001</v>
      </c>
      <c r="J7" s="10">
        <f>J5/J3</f>
        <v>0.15111555442453031</v>
      </c>
      <c r="K7" s="10">
        <f>K5/K3</f>
        <v>0.14085110167116596</v>
      </c>
      <c r="L7" s="10">
        <f>L5/L3</f>
        <v>0.13128385702935091</v>
      </c>
      <c r="M7" s="10">
        <f>M5/M3</f>
        <v>0.12236646296697992</v>
      </c>
      <c r="N7" s="10">
        <f>N5/N3</f>
        <v>0.1140547786899775</v>
      </c>
      <c r="O7" s="5"/>
    </row>
    <row r="8" spans="1:15">
      <c r="A8" s="7" t="s">
        <v>6</v>
      </c>
      <c r="B8" s="5">
        <v>606</v>
      </c>
      <c r="C8" s="5">
        <v>649</v>
      </c>
      <c r="D8" s="5">
        <v>706</v>
      </c>
      <c r="E8" s="5">
        <v>747</v>
      </c>
      <c r="F8" s="5">
        <v>705</v>
      </c>
      <c r="G8" s="5">
        <v>721</v>
      </c>
      <c r="H8" s="5">
        <v>744</v>
      </c>
      <c r="I8" s="5">
        <v>717</v>
      </c>
      <c r="J8" s="5">
        <f>I8*(1+I9)</f>
        <v>689.75400000000002</v>
      </c>
      <c r="K8" s="5">
        <f>J8*(1+J9)</f>
        <v>663.54334800000004</v>
      </c>
      <c r="L8" s="5">
        <f>K8*(1+K9)</f>
        <v>638.32870077600001</v>
      </c>
      <c r="M8" s="5">
        <f>L8*(1+L9)</f>
        <v>614.07221014651202</v>
      </c>
      <c r="N8" s="5">
        <f>M8*(1+M9)</f>
        <v>590.73746616094456</v>
      </c>
      <c r="O8" s="5"/>
    </row>
    <row r="9" spans="1:15">
      <c r="A9" s="8" t="s">
        <v>3</v>
      </c>
      <c r="B9" s="10">
        <v>0.14499999999999999</v>
      </c>
      <c r="C9" s="10">
        <v>6.6000000000000003E-2</v>
      </c>
      <c r="D9" s="10">
        <v>8.1000000000000003E-2</v>
      </c>
      <c r="E9" s="10">
        <v>5.5E-2</v>
      </c>
      <c r="F9" s="10">
        <v>-0.06</v>
      </c>
      <c r="G9" s="10">
        <v>2.1999999999999999E-2</v>
      </c>
      <c r="H9" s="10">
        <v>3.1E-2</v>
      </c>
      <c r="I9" s="10">
        <v>-3.7999999999999999E-2</v>
      </c>
      <c r="J9" s="10">
        <v>-3.7999999999999999E-2</v>
      </c>
      <c r="K9" s="10">
        <v>-3.7999999999999999E-2</v>
      </c>
      <c r="L9" s="10">
        <v>-3.7999999999999999E-2</v>
      </c>
      <c r="M9" s="10">
        <v>-3.7999999999999999E-2</v>
      </c>
      <c r="N9" s="10">
        <v>-3.7999999999999999E-2</v>
      </c>
      <c r="O9" s="5"/>
    </row>
    <row r="10" spans="1:15">
      <c r="A10" s="8" t="s">
        <v>7</v>
      </c>
      <c r="B10" s="10">
        <v>0.02</v>
      </c>
      <c r="C10" s="10">
        <v>0.02</v>
      </c>
      <c r="D10" s="10">
        <v>2.1000000000000001E-2</v>
      </c>
      <c r="E10" s="10">
        <v>2.1000000000000001E-2</v>
      </c>
      <c r="F10" s="10">
        <v>1.7999999999999999E-2</v>
      </c>
      <c r="G10" s="10">
        <v>1.9E-2</v>
      </c>
      <c r="H10" s="10">
        <v>1.7000000000000001E-2</v>
      </c>
      <c r="I10" s="10">
        <v>1.4999999999999999E-2</v>
      </c>
      <c r="J10" s="10">
        <f>J8/J3</f>
        <v>1.3930878200700426E-2</v>
      </c>
      <c r="K10" s="10">
        <f>K8/K3</f>
        <v>1.2642929084031897E-2</v>
      </c>
      <c r="L10" s="10">
        <f>L8/L3</f>
        <v>1.1474054508338381E-2</v>
      </c>
      <c r="M10" s="10">
        <f>M8/M3</f>
        <v>1.0413245695303323E-2</v>
      </c>
      <c r="N10" s="10">
        <f>N8/N3</f>
        <v>9.450511659322449E-3</v>
      </c>
      <c r="O10" s="5"/>
    </row>
    <row r="11" spans="1:15">
      <c r="A11" s="7" t="s">
        <v>8</v>
      </c>
      <c r="B11" s="5">
        <v>4233</v>
      </c>
      <c r="C11" s="5">
        <v>4642</v>
      </c>
      <c r="D11" s="5">
        <v>4945</v>
      </c>
      <c r="E11" s="5">
        <v>4379</v>
      </c>
      <c r="F11" s="5">
        <v>4850</v>
      </c>
      <c r="G11" s="5">
        <v>2976</v>
      </c>
      <c r="H11" s="5">
        <v>6923</v>
      </c>
      <c r="I11" s="5">
        <v>6856</v>
      </c>
      <c r="J11" s="5">
        <f>I11*(1+J12)</f>
        <v>6787.44</v>
      </c>
      <c r="K11" s="5">
        <f>J11*(1+J12)</f>
        <v>6719.5655999999999</v>
      </c>
      <c r="L11" s="5">
        <f>K11*(1+K12)</f>
        <v>6652.369944</v>
      </c>
      <c r="M11" s="5">
        <f>L11*(1+L12)</f>
        <v>6585.8462445599998</v>
      </c>
      <c r="N11" s="5">
        <f>M11*(1+M12)</f>
        <v>6519.9877821144</v>
      </c>
      <c r="O11" s="5"/>
    </row>
    <row r="12" spans="1:15">
      <c r="A12" s="8" t="s">
        <v>3</v>
      </c>
      <c r="B12" s="10">
        <v>0.155</v>
      </c>
      <c r="C12" s="10">
        <v>8.7999999999999995E-2</v>
      </c>
      <c r="D12" s="10">
        <v>6.0999999999999999E-2</v>
      </c>
      <c r="E12" s="10">
        <v>-0.129</v>
      </c>
      <c r="F12" s="10">
        <v>9.7000000000000003E-2</v>
      </c>
      <c r="G12" s="10">
        <v>-0.63</v>
      </c>
      <c r="H12" s="10">
        <v>0.56999999999999995</v>
      </c>
      <c r="I12" s="10">
        <v>-0.01</v>
      </c>
      <c r="J12" s="10">
        <v>-0.01</v>
      </c>
      <c r="K12" s="10">
        <v>-0.01</v>
      </c>
      <c r="L12" s="10">
        <v>-0.01</v>
      </c>
      <c r="M12" s="10">
        <v>-0.01</v>
      </c>
      <c r="N12" s="10">
        <v>-0.01</v>
      </c>
      <c r="O12" s="5"/>
    </row>
    <row r="13" spans="1:15">
      <c r="A13" s="8" t="s">
        <v>5</v>
      </c>
      <c r="B13" s="10">
        <v>0.13700000000000001</v>
      </c>
      <c r="C13" s="10">
        <v>0.14299999999999999</v>
      </c>
      <c r="D13" s="10">
        <v>0.14199999999999999</v>
      </c>
      <c r="E13" s="10">
        <v>0.11899999999999999</v>
      </c>
      <c r="F13" s="10">
        <v>0.123</v>
      </c>
      <c r="G13" s="10">
        <v>7.6999999999999999E-2</v>
      </c>
      <c r="H13" s="10">
        <v>0.15</v>
      </c>
      <c r="I13" s="10">
        <v>0.14199999999999999</v>
      </c>
      <c r="J13" s="10">
        <f>J11/J3</f>
        <v>0.1370851056094812</v>
      </c>
      <c r="K13" s="10">
        <f t="shared" ref="K13:N13" si="0">K11/K3</f>
        <v>0.12803231561640224</v>
      </c>
      <c r="L13" s="10">
        <f t="shared" si="0"/>
        <v>0.11957735137758324</v>
      </c>
      <c r="M13" s="10">
        <f t="shared" si="0"/>
        <v>0.11168073383378056</v>
      </c>
      <c r="N13" s="10">
        <f t="shared" si="0"/>
        <v>0.10430559103343656</v>
      </c>
      <c r="O13" s="5"/>
    </row>
    <row r="14" spans="1:15">
      <c r="A14" s="7" t="s">
        <v>9</v>
      </c>
      <c r="B14" s="5">
        <v>963</v>
      </c>
      <c r="C14" s="5">
        <v>1143</v>
      </c>
      <c r="D14" s="5">
        <v>1105</v>
      </c>
      <c r="E14" s="5">
        <v>1028</v>
      </c>
      <c r="F14" s="5">
        <v>1119</v>
      </c>
      <c r="G14" s="5">
        <v>1086</v>
      </c>
      <c r="H14" s="5">
        <v>695</v>
      </c>
      <c r="I14" s="5">
        <v>758</v>
      </c>
      <c r="J14" s="5">
        <f>I14*(1+I15)</f>
        <v>820.91399999999999</v>
      </c>
      <c r="K14" s="5">
        <f>J14*(1+J15)</f>
        <v>889.04986199999996</v>
      </c>
      <c r="L14" s="5">
        <f>K14*(1+K15)</f>
        <v>962.84100054599992</v>
      </c>
      <c r="M14" s="5">
        <f>L14*(1+L15)</f>
        <v>1042.756803591318</v>
      </c>
      <c r="N14" s="5">
        <f>M14*(1+M15)</f>
        <v>1129.3056182893972</v>
      </c>
      <c r="O14" s="5"/>
    </row>
    <row r="15" spans="1:15">
      <c r="A15" s="8" t="s">
        <v>3</v>
      </c>
      <c r="B15" s="10">
        <v>8.5999999999999993E-2</v>
      </c>
      <c r="C15" s="10">
        <v>0.157</v>
      </c>
      <c r="D15" s="10">
        <v>-3.4000000000000002E-2</v>
      </c>
      <c r="E15" s="10">
        <v>-7.4999999999999997E-2</v>
      </c>
      <c r="F15" s="10">
        <v>8.1000000000000003E-2</v>
      </c>
      <c r="G15" s="10">
        <v>-0.03</v>
      </c>
      <c r="H15" s="10">
        <v>-0.56299999999999994</v>
      </c>
      <c r="I15" s="10">
        <v>8.3000000000000004E-2</v>
      </c>
      <c r="J15" s="10">
        <v>8.3000000000000004E-2</v>
      </c>
      <c r="K15" s="10">
        <v>8.3000000000000004E-2</v>
      </c>
      <c r="L15" s="10">
        <v>8.3000000000000004E-2</v>
      </c>
      <c r="M15" s="10">
        <v>8.3000000000000004E-2</v>
      </c>
      <c r="N15" s="10">
        <v>8.3000000000000004E-2</v>
      </c>
      <c r="O15" s="5"/>
    </row>
    <row r="16" spans="1:15">
      <c r="A16" s="8" t="s">
        <v>7</v>
      </c>
      <c r="B16" s="10">
        <v>3.1E-2</v>
      </c>
      <c r="C16" s="10">
        <v>3.5000000000000003E-2</v>
      </c>
      <c r="D16" s="10">
        <v>3.2000000000000001E-2</v>
      </c>
      <c r="E16" s="10">
        <v>2.8000000000000001E-2</v>
      </c>
      <c r="F16" s="10">
        <v>2.9000000000000001E-2</v>
      </c>
      <c r="G16" s="10">
        <v>2.9000000000000001E-2</v>
      </c>
      <c r="H16" s="10">
        <v>1.6E-2</v>
      </c>
      <c r="I16" s="10">
        <v>1.6E-2</v>
      </c>
      <c r="J16" s="10">
        <f>J14/J3</f>
        <v>1.6579900873716993E-2</v>
      </c>
      <c r="K16" s="10">
        <f t="shared" ref="K16:N16" si="1">K14/K3</f>
        <v>1.6939653439844812E-2</v>
      </c>
      <c r="L16" s="10">
        <f t="shared" si="1"/>
        <v>1.7307211957879178E-2</v>
      </c>
      <c r="M16" s="10">
        <f t="shared" si="1"/>
        <v>1.7682745802248257E-2</v>
      </c>
      <c r="N16" s="10">
        <f t="shared" si="1"/>
        <v>1.8066428022485717E-2</v>
      </c>
      <c r="O16" s="5"/>
    </row>
    <row r="17" spans="1:15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4"/>
      <c r="K17" s="4"/>
      <c r="L17" s="4"/>
      <c r="M17" s="4"/>
      <c r="N17" s="4"/>
      <c r="O17" s="5"/>
    </row>
    <row r="18" spans="1:15">
      <c r="A18" s="7" t="s">
        <v>11</v>
      </c>
      <c r="B18" s="12">
        <v>13740</v>
      </c>
      <c r="C18" s="12">
        <v>14764</v>
      </c>
      <c r="D18" s="12">
        <v>15216</v>
      </c>
      <c r="E18" s="12">
        <v>14855</v>
      </c>
      <c r="F18" s="12">
        <v>15902</v>
      </c>
      <c r="G18" s="12">
        <v>14484</v>
      </c>
      <c r="H18" s="12">
        <v>17179</v>
      </c>
      <c r="I18" s="12">
        <v>18353</v>
      </c>
      <c r="J18" s="7">
        <f>I18*(1+J19)</f>
        <v>19601.004000000001</v>
      </c>
      <c r="K18" s="7">
        <f>J18*(1+J19)</f>
        <v>20933.872272000001</v>
      </c>
      <c r="L18" s="7">
        <f>K18*(1+J19)</f>
        <v>22357.375586496</v>
      </c>
      <c r="M18" s="7">
        <f>L18*(1+J19)</f>
        <v>23877.67712637773</v>
      </c>
      <c r="N18" s="7">
        <f>M18*(1+J19)</f>
        <v>25501.359170971416</v>
      </c>
      <c r="O18" s="5"/>
    </row>
    <row r="19" spans="1:15">
      <c r="A19" s="8" t="s">
        <v>3</v>
      </c>
      <c r="B19" s="13" t="s">
        <v>12</v>
      </c>
      <c r="C19" s="14">
        <v>7.4999999999999997E-2</v>
      </c>
      <c r="D19" s="14">
        <v>3.1E-2</v>
      </c>
      <c r="E19" s="14">
        <v>-2.4E-2</v>
      </c>
      <c r="F19" s="14">
        <v>7.0000000000000007E-2</v>
      </c>
      <c r="G19" s="14">
        <v>-8.8999999999999996E-2</v>
      </c>
      <c r="H19" s="14">
        <v>0.186</v>
      </c>
      <c r="I19" s="14">
        <v>6.8000000000000005E-2</v>
      </c>
      <c r="J19" s="14">
        <v>6.8000000000000005E-2</v>
      </c>
      <c r="K19" s="14">
        <v>6.8000000000000005E-2</v>
      </c>
      <c r="L19" s="14">
        <v>6.8000000000000005E-2</v>
      </c>
      <c r="M19" s="14">
        <v>6.8000000000000005E-2</v>
      </c>
      <c r="N19" s="14">
        <v>6.8000000000000005E-2</v>
      </c>
      <c r="O19" s="5"/>
    </row>
    <row r="20" spans="1:15">
      <c r="A20" s="5" t="s">
        <v>13</v>
      </c>
      <c r="B20" s="15">
        <v>8506</v>
      </c>
      <c r="C20" s="15">
        <v>9299</v>
      </c>
      <c r="D20" s="15">
        <v>9684</v>
      </c>
      <c r="E20" s="15">
        <v>9322</v>
      </c>
      <c r="F20" s="15">
        <v>10045</v>
      </c>
      <c r="G20" s="15">
        <v>9329</v>
      </c>
      <c r="H20" s="15">
        <v>11644</v>
      </c>
      <c r="I20" s="15">
        <v>12228</v>
      </c>
      <c r="J20" s="5">
        <f>I20*(1+I21)</f>
        <v>12839.4</v>
      </c>
      <c r="K20" s="5">
        <f>J20*(1+I21)</f>
        <v>13481.37</v>
      </c>
      <c r="L20" s="5">
        <f>K20*(1+I21)</f>
        <v>14155.438500000002</v>
      </c>
      <c r="M20" s="5">
        <f>L20*(1+I21)</f>
        <v>14863.210425000003</v>
      </c>
      <c r="N20" s="5">
        <f>M20*(1+I21)</f>
        <v>15606.370946250005</v>
      </c>
      <c r="O20" s="5"/>
    </row>
    <row r="21" spans="1:15">
      <c r="A21" s="8" t="s">
        <v>3</v>
      </c>
      <c r="B21" s="13" t="s">
        <v>12</v>
      </c>
      <c r="C21" s="14">
        <v>9.2999999999999999E-2</v>
      </c>
      <c r="D21" s="14">
        <v>4.1000000000000002E-2</v>
      </c>
      <c r="E21" s="14">
        <v>-3.6999999999999998E-2</v>
      </c>
      <c r="F21" s="14">
        <v>7.8E-2</v>
      </c>
      <c r="G21" s="14">
        <v>-7.0999999999999994E-2</v>
      </c>
      <c r="H21" s="14">
        <v>0.248</v>
      </c>
      <c r="I21" s="14">
        <v>0.05</v>
      </c>
      <c r="J21" s="14">
        <v>0.05</v>
      </c>
      <c r="K21" s="14">
        <v>0.05</v>
      </c>
      <c r="L21" s="14">
        <v>0.05</v>
      </c>
      <c r="M21" s="14">
        <v>0.05</v>
      </c>
      <c r="N21" s="14">
        <v>0.05</v>
      </c>
      <c r="O21" s="5"/>
    </row>
    <row r="22" spans="1:15">
      <c r="A22" s="8" t="s">
        <v>14</v>
      </c>
      <c r="B22" s="14">
        <v>0.14000000000000001</v>
      </c>
      <c r="C22" s="14">
        <v>0.1</v>
      </c>
      <c r="D22" s="14">
        <v>0.04</v>
      </c>
      <c r="E22" s="14">
        <v>-0.04</v>
      </c>
      <c r="F22" s="14">
        <v>0.08</v>
      </c>
      <c r="G22" s="14">
        <v>-7.0000000000000007E-2</v>
      </c>
      <c r="H22" s="14">
        <v>0.25</v>
      </c>
      <c r="I22" s="14">
        <v>0.05</v>
      </c>
      <c r="J22" s="14">
        <v>0.05</v>
      </c>
      <c r="K22" s="14">
        <v>0.05</v>
      </c>
      <c r="L22" s="14">
        <v>0.05</v>
      </c>
      <c r="M22" s="14">
        <v>0.05</v>
      </c>
      <c r="N22" s="14">
        <v>0.05</v>
      </c>
      <c r="O22" s="5"/>
    </row>
    <row r="23" spans="1:15">
      <c r="A23" s="8" t="s">
        <v>15</v>
      </c>
      <c r="B23" s="13" t="s">
        <v>12</v>
      </c>
      <c r="C23" s="14">
        <v>-7.0000000000000001E-3</v>
      </c>
      <c r="D23" s="14">
        <v>1E-3</v>
      </c>
      <c r="E23" s="14">
        <v>3.0000000000000001E-3</v>
      </c>
      <c r="F23" s="14">
        <v>-2E-3</v>
      </c>
      <c r="G23" s="14">
        <v>-1E-3</v>
      </c>
      <c r="H23" s="14">
        <v>-2E-3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5"/>
    </row>
    <row r="24" spans="1:15">
      <c r="A24" s="5" t="s">
        <v>16</v>
      </c>
      <c r="B24" s="15">
        <v>4410</v>
      </c>
      <c r="C24" s="15">
        <v>4746</v>
      </c>
      <c r="D24" s="15">
        <v>4886</v>
      </c>
      <c r="E24" s="15">
        <v>4938</v>
      </c>
      <c r="F24" s="15">
        <v>5260</v>
      </c>
      <c r="G24" s="15">
        <v>4639</v>
      </c>
      <c r="H24" s="15">
        <v>5028</v>
      </c>
      <c r="I24" s="15">
        <v>5492</v>
      </c>
      <c r="J24" s="5">
        <f>I24*(1+I25)</f>
        <v>5997.2640000000001</v>
      </c>
      <c r="K24" s="5">
        <f>J24*(1+I25)</f>
        <v>6549.0122880000008</v>
      </c>
      <c r="L24" s="5">
        <f>K24*(1+I25)</f>
        <v>7151.5214184960014</v>
      </c>
      <c r="M24" s="5">
        <f>L24*(1+I25)</f>
        <v>7809.4613889976345</v>
      </c>
      <c r="N24" s="5">
        <f>M24*(1+I25)</f>
        <v>8527.9318367854175</v>
      </c>
      <c r="O24" s="5"/>
    </row>
    <row r="25" spans="1:15">
      <c r="A25" s="8" t="s">
        <v>3</v>
      </c>
      <c r="B25" s="13" t="s">
        <v>12</v>
      </c>
      <c r="C25" s="14">
        <v>7.5999999999999998E-2</v>
      </c>
      <c r="D25" s="14">
        <v>2.9000000000000001E-2</v>
      </c>
      <c r="E25" s="14">
        <v>1.0999999999999999E-2</v>
      </c>
      <c r="F25" s="14">
        <v>6.5000000000000002E-2</v>
      </c>
      <c r="G25" s="14">
        <v>-0.11799999999999999</v>
      </c>
      <c r="H25" s="14">
        <v>8.4000000000000005E-2</v>
      </c>
      <c r="I25" s="14">
        <v>9.1999999999999998E-2</v>
      </c>
      <c r="J25" s="14">
        <v>9.1999999999999998E-2</v>
      </c>
      <c r="K25" s="14">
        <v>9.1999999999999998E-2</v>
      </c>
      <c r="L25" s="14">
        <v>9.1999999999999998E-2</v>
      </c>
      <c r="M25" s="14">
        <v>9.1999999999999998E-2</v>
      </c>
      <c r="N25" s="14">
        <v>9.1999999999999998E-2</v>
      </c>
      <c r="O25" s="5"/>
    </row>
    <row r="26" spans="1:15">
      <c r="A26" s="8" t="s">
        <v>14</v>
      </c>
      <c r="B26" s="14">
        <v>0.12</v>
      </c>
      <c r="C26" s="14">
        <v>0.08</v>
      </c>
      <c r="D26" s="14">
        <v>0.03</v>
      </c>
      <c r="E26" s="14">
        <v>0.01</v>
      </c>
      <c r="F26" s="14">
        <v>7.0000000000000007E-2</v>
      </c>
      <c r="G26" s="14">
        <v>-0.12</v>
      </c>
      <c r="H26" s="14">
        <v>0.08</v>
      </c>
      <c r="I26" s="14">
        <v>0.09</v>
      </c>
      <c r="J26" s="14">
        <v>0.09</v>
      </c>
      <c r="K26" s="14">
        <v>0.09</v>
      </c>
      <c r="L26" s="14">
        <v>0.09</v>
      </c>
      <c r="M26" s="14">
        <v>0.09</v>
      </c>
      <c r="N26" s="14">
        <v>0.09</v>
      </c>
      <c r="O26" s="5"/>
    </row>
    <row r="27" spans="1:15">
      <c r="A27" s="8" t="s">
        <v>15</v>
      </c>
      <c r="B27" s="13" t="s">
        <v>12</v>
      </c>
      <c r="C27" s="14">
        <v>-4.0000000000000001E-3</v>
      </c>
      <c r="D27" s="14">
        <v>-1E-3</v>
      </c>
      <c r="E27" s="14">
        <v>1E-3</v>
      </c>
      <c r="F27" s="14">
        <v>-5.0000000000000001E-3</v>
      </c>
      <c r="G27" s="14">
        <v>2E-3</v>
      </c>
      <c r="H27" s="14">
        <v>4.0000000000000001E-3</v>
      </c>
      <c r="I27" s="14">
        <v>2E-3</v>
      </c>
      <c r="J27" s="14">
        <v>2E-3</v>
      </c>
      <c r="K27" s="14">
        <v>2E-3</v>
      </c>
      <c r="L27" s="14">
        <v>2E-3</v>
      </c>
      <c r="M27" s="14">
        <v>2E-3</v>
      </c>
      <c r="N27" s="10">
        <v>2E-3</v>
      </c>
      <c r="O27" s="5"/>
    </row>
    <row r="28" spans="1:15">
      <c r="A28" s="5" t="s">
        <v>17</v>
      </c>
      <c r="B28" s="5">
        <v>824</v>
      </c>
      <c r="C28" s="5">
        <v>719</v>
      </c>
      <c r="D28" s="5">
        <v>646</v>
      </c>
      <c r="E28" s="5">
        <v>595</v>
      </c>
      <c r="F28" s="5">
        <v>597</v>
      </c>
      <c r="G28" s="5">
        <v>516</v>
      </c>
      <c r="H28" s="5">
        <v>507</v>
      </c>
      <c r="I28" s="5">
        <v>633</v>
      </c>
      <c r="J28">
        <f>I28*(1+J29)</f>
        <v>790.61700000000008</v>
      </c>
      <c r="K28" s="5">
        <f>J28*(1+J29)</f>
        <v>987.48063300000013</v>
      </c>
      <c r="L28" s="5">
        <f>K28*(1+J29)</f>
        <v>1233.3633106170003</v>
      </c>
      <c r="M28" s="5">
        <f>L28*(1+J29)</f>
        <v>1540.4707749606334</v>
      </c>
      <c r="N28" s="5">
        <f>M28*(1+J29)</f>
        <v>1924.0479979258314</v>
      </c>
      <c r="O28" s="5"/>
    </row>
    <row r="29" spans="1:15">
      <c r="A29" s="8" t="s">
        <v>3</v>
      </c>
      <c r="B29" s="13" t="s">
        <v>12</v>
      </c>
      <c r="C29" s="14">
        <v>-0.127</v>
      </c>
      <c r="D29" s="14">
        <v>-0.10199999999999999</v>
      </c>
      <c r="E29" s="14">
        <v>-7.9000000000000001E-2</v>
      </c>
      <c r="F29" s="14">
        <v>3.0000000000000001E-3</v>
      </c>
      <c r="G29" s="14">
        <v>-0.13600000000000001</v>
      </c>
      <c r="H29" s="14">
        <v>-1.7000000000000001E-2</v>
      </c>
      <c r="I29" s="14">
        <v>0.249</v>
      </c>
      <c r="J29" s="14">
        <v>0.249</v>
      </c>
      <c r="K29" s="14">
        <v>0.249</v>
      </c>
      <c r="L29" s="14">
        <v>0.249</v>
      </c>
      <c r="M29" s="14">
        <v>0.249</v>
      </c>
      <c r="N29" s="14">
        <v>0.25</v>
      </c>
      <c r="O29" s="5"/>
    </row>
    <row r="30" spans="1:15">
      <c r="A30" s="8" t="s">
        <v>14</v>
      </c>
      <c r="B30" s="14">
        <v>-0.05</v>
      </c>
      <c r="C30" s="14">
        <v>-0.13</v>
      </c>
      <c r="D30" s="14">
        <v>-0.1</v>
      </c>
      <c r="E30" s="14">
        <v>-0.08</v>
      </c>
      <c r="F30" s="14">
        <v>0</v>
      </c>
      <c r="G30" s="14">
        <v>-0.14000000000000001</v>
      </c>
      <c r="H30" s="14">
        <v>-0.02</v>
      </c>
      <c r="I30" s="14">
        <v>0.25</v>
      </c>
      <c r="J30" s="14">
        <v>0.25</v>
      </c>
      <c r="K30" s="14">
        <v>0.25</v>
      </c>
      <c r="L30" s="14">
        <v>0.25</v>
      </c>
      <c r="M30" s="14">
        <v>0.25</v>
      </c>
      <c r="N30" s="14">
        <v>0.25</v>
      </c>
      <c r="O30" s="5"/>
    </row>
    <row r="31" spans="1:15">
      <c r="A31" s="8" t="s">
        <v>15</v>
      </c>
      <c r="B31" s="13" t="s">
        <v>12</v>
      </c>
      <c r="C31" s="14">
        <v>3.0000000000000001E-3</v>
      </c>
      <c r="D31" s="14">
        <v>-2E-3</v>
      </c>
      <c r="E31" s="14">
        <v>1E-3</v>
      </c>
      <c r="F31" s="14">
        <v>3.0000000000000001E-3</v>
      </c>
      <c r="G31" s="14">
        <v>4.0000000000000001E-3</v>
      </c>
      <c r="H31" s="14">
        <v>3.0000000000000001E-3</v>
      </c>
      <c r="I31" s="14">
        <v>-1E-3</v>
      </c>
      <c r="J31" s="14">
        <v>-1E-3</v>
      </c>
      <c r="K31" s="14">
        <v>-1E-3</v>
      </c>
      <c r="L31" s="14">
        <v>-1E-3</v>
      </c>
      <c r="M31" s="14">
        <v>-1E-3</v>
      </c>
      <c r="N31" s="14">
        <v>-1E-3</v>
      </c>
      <c r="O31" s="5"/>
    </row>
    <row r="32" spans="1:15">
      <c r="A32" s="7" t="s">
        <v>4</v>
      </c>
      <c r="B32" s="12">
        <v>3766</v>
      </c>
      <c r="C32" s="12">
        <v>3896</v>
      </c>
      <c r="D32" s="12">
        <v>4015</v>
      </c>
      <c r="E32" s="12">
        <v>3760</v>
      </c>
      <c r="F32" s="12">
        <v>4074</v>
      </c>
      <c r="G32" s="12">
        <v>3047</v>
      </c>
      <c r="H32" s="12">
        <v>5219</v>
      </c>
      <c r="I32" s="12">
        <v>5238</v>
      </c>
      <c r="J32" s="7">
        <f>I32*(1+I33)</f>
        <v>5258.9520000000002</v>
      </c>
      <c r="K32" s="12">
        <v>5279.98</v>
      </c>
      <c r="L32" s="12">
        <v>5301.1</v>
      </c>
      <c r="M32" s="12">
        <v>5322.3</v>
      </c>
      <c r="N32" s="12">
        <v>5343.5</v>
      </c>
      <c r="O32" s="5"/>
    </row>
    <row r="33" spans="1:15">
      <c r="A33" s="8" t="s">
        <v>3</v>
      </c>
      <c r="B33" s="13" t="s">
        <v>12</v>
      </c>
      <c r="C33" s="14">
        <v>3.5000000000000003E-2</v>
      </c>
      <c r="D33" s="14">
        <v>3.1E-2</v>
      </c>
      <c r="E33" s="14">
        <v>-6.4000000000000001E-2</v>
      </c>
      <c r="F33" s="14">
        <v>8.4000000000000005E-2</v>
      </c>
      <c r="G33" s="14">
        <v>-0.252</v>
      </c>
      <c r="H33" s="14">
        <v>0.71299999999999997</v>
      </c>
      <c r="I33" s="14">
        <v>4.0000000000000001E-3</v>
      </c>
      <c r="J33" s="14">
        <v>4.0000000000000001E-3</v>
      </c>
      <c r="K33" s="14">
        <v>4.0000000000000001E-3</v>
      </c>
      <c r="L33" s="14">
        <v>4.0000000000000001E-3</v>
      </c>
      <c r="M33" s="14">
        <v>4.0000000000000001E-3</v>
      </c>
      <c r="N33" s="14">
        <v>4.0000000000000001E-3</v>
      </c>
      <c r="O33" s="5"/>
    </row>
    <row r="34" spans="1:15">
      <c r="A34" s="8" t="s">
        <v>5</v>
      </c>
      <c r="B34" s="14">
        <v>0.27400000000000002</v>
      </c>
      <c r="C34" s="14">
        <v>0.26400000000000001</v>
      </c>
      <c r="D34" s="14">
        <v>0.26400000000000001</v>
      </c>
      <c r="E34" s="14">
        <v>0.253</v>
      </c>
      <c r="F34" s="14">
        <v>0.25600000000000001</v>
      </c>
      <c r="G34" s="14">
        <v>0.21</v>
      </c>
      <c r="H34" s="14">
        <v>0.30399999999999999</v>
      </c>
      <c r="I34" s="14">
        <v>0.28499999999999998</v>
      </c>
      <c r="J34" s="5">
        <f>J32/J18%</f>
        <v>26.830013401354339</v>
      </c>
      <c r="K34" s="5">
        <f>K32/K18%</f>
        <v>25.222185037701848</v>
      </c>
      <c r="L34" s="5">
        <f>L32/L18%</f>
        <v>23.710743595513506</v>
      </c>
      <c r="M34" s="5">
        <f>M32/M18%</f>
        <v>22.28985663819217</v>
      </c>
      <c r="N34" s="5">
        <f>N32/N18%</f>
        <v>20.953785106805551</v>
      </c>
      <c r="O34" s="5"/>
    </row>
    <row r="35" spans="1:15">
      <c r="A35" s="7" t="s">
        <v>6</v>
      </c>
      <c r="B35" s="7">
        <v>121</v>
      </c>
      <c r="C35" s="7">
        <v>133</v>
      </c>
      <c r="D35" s="7">
        <v>140</v>
      </c>
      <c r="E35" s="7">
        <v>160</v>
      </c>
      <c r="F35" s="7">
        <v>149</v>
      </c>
      <c r="G35" s="7">
        <v>148</v>
      </c>
      <c r="H35" s="7">
        <v>130</v>
      </c>
      <c r="I35" s="7">
        <v>124</v>
      </c>
      <c r="J35" s="7">
        <f>I35*(1+I36)</f>
        <v>118.29599999999999</v>
      </c>
      <c r="K35" s="7">
        <f>J35*(1+I36)</f>
        <v>112.85438399999998</v>
      </c>
      <c r="L35" s="7">
        <f>K35*(1+I36)</f>
        <v>107.66308233599997</v>
      </c>
      <c r="M35" s="7">
        <f>L35*(1+I36)</f>
        <v>102.71058054854397</v>
      </c>
      <c r="N35" s="7">
        <f>M35*(1+I36)</f>
        <v>97.985893843310947</v>
      </c>
      <c r="O35" s="5"/>
    </row>
    <row r="36" spans="1:15">
      <c r="A36" s="8" t="s">
        <v>3</v>
      </c>
      <c r="B36" s="13" t="s">
        <v>12</v>
      </c>
      <c r="C36" s="14">
        <v>9.9000000000000005E-2</v>
      </c>
      <c r="D36" s="14">
        <v>5.2999999999999999E-2</v>
      </c>
      <c r="E36" s="14">
        <v>0.14299999999999999</v>
      </c>
      <c r="F36" s="14">
        <v>-6.9000000000000006E-2</v>
      </c>
      <c r="G36" s="14">
        <v>-7.0000000000000001E-3</v>
      </c>
      <c r="H36" s="14">
        <v>-0.122</v>
      </c>
      <c r="I36" s="14">
        <v>-4.5999999999999999E-2</v>
      </c>
      <c r="J36" s="14">
        <v>-4.5999999999999999E-2</v>
      </c>
      <c r="K36" s="14">
        <v>-4.5999999999999999E-2</v>
      </c>
      <c r="L36" s="14">
        <v>-4.5999999999999999E-2</v>
      </c>
      <c r="M36" s="14">
        <v>-4.5999999999999999E-2</v>
      </c>
      <c r="N36" s="14">
        <v>-4.5999999999999999E-2</v>
      </c>
      <c r="O36" s="5"/>
    </row>
    <row r="37" spans="1:15">
      <c r="A37" s="8" t="s">
        <v>7</v>
      </c>
      <c r="B37" s="14">
        <v>8.9999999999999993E-3</v>
      </c>
      <c r="C37" s="14">
        <v>8.9999999999999993E-3</v>
      </c>
      <c r="D37" s="14">
        <v>8.9999999999999993E-3</v>
      </c>
      <c r="E37" s="14">
        <v>1.0999999999999999E-2</v>
      </c>
      <c r="F37" s="14">
        <v>8.9999999999999993E-3</v>
      </c>
      <c r="G37" s="14">
        <v>0.01</v>
      </c>
      <c r="H37" s="14">
        <v>8.0000000000000002E-3</v>
      </c>
      <c r="I37" s="14">
        <v>7.0000000000000001E-3</v>
      </c>
      <c r="J37" s="14">
        <f>J35/J18</f>
        <v>6.0352010539868259E-3</v>
      </c>
      <c r="K37" s="14">
        <f>K35/K18</f>
        <v>5.3909941999095799E-3</v>
      </c>
      <c r="L37" s="14">
        <f>L35/L18</f>
        <v>4.8155509987956356E-3</v>
      </c>
      <c r="M37" s="14">
        <f>M35/M18</f>
        <v>4.3015315101601458E-3</v>
      </c>
      <c r="N37" s="14">
        <f>N35/N18</f>
        <v>3.8423792703115908E-3</v>
      </c>
      <c r="O37" s="5"/>
    </row>
    <row r="38" spans="1:15">
      <c r="A38" s="7" t="s">
        <v>8</v>
      </c>
      <c r="B38" s="12">
        <v>3645</v>
      </c>
      <c r="C38" s="12">
        <v>3763</v>
      </c>
      <c r="D38" s="12">
        <v>3875</v>
      </c>
      <c r="E38" s="12">
        <v>3600</v>
      </c>
      <c r="F38" s="12">
        <v>3925</v>
      </c>
      <c r="G38" s="12">
        <v>2899</v>
      </c>
      <c r="H38" s="12">
        <v>5089</v>
      </c>
      <c r="I38" s="12">
        <v>5114</v>
      </c>
      <c r="J38" s="7">
        <f>I38*(1+I39)</f>
        <v>5139.57</v>
      </c>
      <c r="K38" s="7">
        <f>J38*(1+I39)</f>
        <v>5165.2678499999993</v>
      </c>
      <c r="L38" s="1">
        <f>K38*(1+I39)</f>
        <v>5191.0941892499986</v>
      </c>
      <c r="M38" s="7">
        <f>L38*(1+I39)</f>
        <v>5217.0496601962477</v>
      </c>
      <c r="N38" s="7">
        <f>M38*(1+I39)</f>
        <v>5243.134908497228</v>
      </c>
      <c r="O38" s="5"/>
    </row>
    <row r="39" spans="1:15">
      <c r="A39" s="8" t="s">
        <v>3</v>
      </c>
      <c r="B39" s="13" t="s">
        <v>12</v>
      </c>
      <c r="C39" s="14">
        <v>3.2000000000000001E-2</v>
      </c>
      <c r="D39" s="14">
        <v>0.03</v>
      </c>
      <c r="E39" s="14">
        <v>-7.0999999999999994E-2</v>
      </c>
      <c r="F39" s="14">
        <v>0.09</v>
      </c>
      <c r="G39" s="14">
        <v>-0.26100000000000001</v>
      </c>
      <c r="H39" s="14">
        <v>0.755</v>
      </c>
      <c r="I39" s="14">
        <v>5.0000000000000001E-3</v>
      </c>
      <c r="J39" s="14">
        <v>5.0000000000000001E-3</v>
      </c>
      <c r="K39" s="14">
        <v>5.0000000000000001E-3</v>
      </c>
      <c r="L39" s="14">
        <v>5.0000000000000001E-3</v>
      </c>
      <c r="M39" s="14">
        <v>5.0000000000000001E-3</v>
      </c>
      <c r="N39" s="14">
        <v>5.0000000000000001E-3</v>
      </c>
      <c r="O39" s="5"/>
    </row>
    <row r="40" spans="1:15">
      <c r="A40" s="8" t="s">
        <v>5</v>
      </c>
      <c r="B40" s="14">
        <v>0.26500000000000001</v>
      </c>
      <c r="C40" s="14">
        <v>0.255</v>
      </c>
      <c r="D40" s="14">
        <v>0.255</v>
      </c>
      <c r="E40" s="14">
        <v>0.24199999999999999</v>
      </c>
      <c r="F40" s="14">
        <v>0.247</v>
      </c>
      <c r="G40" s="14">
        <v>0.2</v>
      </c>
      <c r="H40" s="14">
        <v>0.29599999999999999</v>
      </c>
      <c r="I40" s="14">
        <v>0.27900000000000003</v>
      </c>
      <c r="J40" s="5">
        <f>J38/J18%</f>
        <v>26.220952763440074</v>
      </c>
      <c r="K40" s="5">
        <f>K38/K18%</f>
        <v>24.67421116784389</v>
      </c>
      <c r="L40" s="5">
        <f>L38/L18%</f>
        <v>23.218709947268827</v>
      </c>
      <c r="M40" s="5">
        <f>M38/M18%</f>
        <v>21.84906694476139</v>
      </c>
      <c r="N40" s="5">
        <f>N38/N18%</f>
        <v>20.560217490154674</v>
      </c>
      <c r="O40" s="5"/>
    </row>
    <row r="41" spans="1:15">
      <c r="A41" s="7" t="s">
        <v>9</v>
      </c>
      <c r="B41" s="7">
        <v>208</v>
      </c>
      <c r="C41" s="7">
        <v>242</v>
      </c>
      <c r="D41" s="7">
        <v>223</v>
      </c>
      <c r="E41" s="7">
        <v>196</v>
      </c>
      <c r="F41" s="7">
        <v>117</v>
      </c>
      <c r="G41" s="7">
        <v>110</v>
      </c>
      <c r="H41" s="7">
        <v>98</v>
      </c>
      <c r="I41" s="7">
        <v>146</v>
      </c>
      <c r="J41" s="7">
        <f>I41*(1+I42)</f>
        <v>217.54</v>
      </c>
      <c r="K41" s="7">
        <f>J41*(1+J42)</f>
        <v>324.13459999999998</v>
      </c>
      <c r="L41" s="7">
        <f>K41*(1+K42)</f>
        <v>482.96055399999995</v>
      </c>
      <c r="M41" s="7">
        <f>L41*(1+L42)</f>
        <v>719.6112254599999</v>
      </c>
      <c r="N41" s="7">
        <f>M41*(1+M42)</f>
        <v>1072.2207259353997</v>
      </c>
      <c r="O41" s="5"/>
    </row>
    <row r="42" spans="1:15">
      <c r="A42" s="8" t="s">
        <v>3</v>
      </c>
      <c r="B42" s="13" t="s">
        <v>12</v>
      </c>
      <c r="C42" s="14">
        <v>0.16300000000000001</v>
      </c>
      <c r="D42" s="14">
        <v>-7.9000000000000001E-2</v>
      </c>
      <c r="E42" s="14">
        <v>-0.121</v>
      </c>
      <c r="F42" s="14">
        <v>-0.40300000000000002</v>
      </c>
      <c r="G42" s="14">
        <v>-0.06</v>
      </c>
      <c r="H42" s="14">
        <v>-0.109</v>
      </c>
      <c r="I42" s="14">
        <v>0.49</v>
      </c>
      <c r="J42" s="14">
        <v>0.49</v>
      </c>
      <c r="K42" s="14">
        <v>0.49</v>
      </c>
      <c r="L42" s="14">
        <v>0.49</v>
      </c>
      <c r="M42" s="14">
        <v>0.49</v>
      </c>
      <c r="N42" s="14">
        <v>0.49</v>
      </c>
      <c r="O42" s="5"/>
    </row>
    <row r="43" spans="1:15">
      <c r="A43" s="8" t="s">
        <v>7</v>
      </c>
      <c r="B43" s="14">
        <v>1.4999999999999999E-2</v>
      </c>
      <c r="C43" s="14">
        <v>1.6E-2</v>
      </c>
      <c r="D43" s="14">
        <v>1.4999999999999999E-2</v>
      </c>
      <c r="E43" s="14">
        <v>1.2999999999999999E-2</v>
      </c>
      <c r="F43" s="14">
        <v>7.0000000000000001E-3</v>
      </c>
      <c r="G43" s="14">
        <v>8.0000000000000002E-3</v>
      </c>
      <c r="H43" s="14">
        <v>6.0000000000000001E-3</v>
      </c>
      <c r="I43" s="14">
        <v>8.0000000000000002E-3</v>
      </c>
      <c r="J43" s="14">
        <f>J41/J18</f>
        <v>1.1098411081391544E-2</v>
      </c>
      <c r="K43" s="14">
        <f>K41/K18</f>
        <v>1.5483738306435768E-2</v>
      </c>
      <c r="L43" s="14">
        <f>L41/L18</f>
        <v>2.1601844641001212E-2</v>
      </c>
      <c r="M43" s="14">
        <f>M41/M18</f>
        <v>3.0137404976677717E-2</v>
      </c>
      <c r="N43" s="14">
        <f>N41/N18</f>
        <v>4.2045630538623403E-2</v>
      </c>
      <c r="O43" s="5"/>
    </row>
    <row r="44" spans="1:15">
      <c r="A44" s="11" t="s">
        <v>18</v>
      </c>
      <c r="B44" s="11"/>
      <c r="C44" s="11"/>
      <c r="D44" s="11"/>
      <c r="E44" s="11"/>
      <c r="F44" s="11"/>
      <c r="G44" s="11"/>
      <c r="H44" s="11"/>
      <c r="I44" s="11"/>
      <c r="J44" s="4"/>
      <c r="K44" s="4"/>
      <c r="L44" s="4"/>
      <c r="M44" s="4"/>
      <c r="N44" s="4"/>
      <c r="O44" s="5"/>
    </row>
    <row r="45" spans="1:15">
      <c r="A45" s="7" t="s">
        <v>11</v>
      </c>
      <c r="B45" s="12">
        <v>7126</v>
      </c>
      <c r="C45" s="12">
        <v>7315</v>
      </c>
      <c r="D45" s="12">
        <v>7970</v>
      </c>
      <c r="E45" s="12">
        <v>9242</v>
      </c>
      <c r="F45" s="12">
        <v>9812</v>
      </c>
      <c r="G45" s="12">
        <v>9347</v>
      </c>
      <c r="H45" s="12">
        <v>11456</v>
      </c>
      <c r="I45" s="12">
        <v>12479</v>
      </c>
      <c r="J45" s="7">
        <f>I45*(1+I46)</f>
        <v>13589.630999999999</v>
      </c>
      <c r="K45" s="7">
        <f>J45*(1+J46)</f>
        <v>14799.108158999999</v>
      </c>
      <c r="L45" s="7">
        <f>K45*(1+K46)</f>
        <v>16116.228785150999</v>
      </c>
      <c r="M45" s="7">
        <f>L45*(1+L46)</f>
        <v>17550.573147029438</v>
      </c>
      <c r="N45" s="7">
        <f>M45*(1+M46)</f>
        <v>19112.574157115057</v>
      </c>
      <c r="O45" s="5"/>
    </row>
    <row r="46" spans="1:15">
      <c r="A46" s="8" t="s">
        <v>3</v>
      </c>
      <c r="B46" s="13" t="s">
        <v>12</v>
      </c>
      <c r="C46" s="14">
        <v>2.7E-2</v>
      </c>
      <c r="D46" s="14">
        <v>0.09</v>
      </c>
      <c r="E46" s="14">
        <v>0.16</v>
      </c>
      <c r="F46" s="14">
        <v>6.2E-2</v>
      </c>
      <c r="G46" s="14">
        <v>-4.7E-2</v>
      </c>
      <c r="H46" s="14">
        <v>0.22600000000000001</v>
      </c>
      <c r="I46" s="14">
        <v>8.8999999999999996E-2</v>
      </c>
      <c r="J46" s="14">
        <v>8.8999999999999996E-2</v>
      </c>
      <c r="K46" s="14">
        <v>8.8999999999999996E-2</v>
      </c>
      <c r="L46" s="14">
        <v>8.8999999999999996E-2</v>
      </c>
      <c r="M46" s="14">
        <v>8.8999999999999996E-2</v>
      </c>
      <c r="N46" s="14">
        <v>8.8999999999999996E-2</v>
      </c>
      <c r="O46" s="5"/>
    </row>
    <row r="47" spans="1:15">
      <c r="A47" s="5" t="s">
        <v>13</v>
      </c>
      <c r="B47" s="15">
        <v>7126</v>
      </c>
      <c r="C47" s="15">
        <v>7315</v>
      </c>
      <c r="D47" s="15">
        <v>5192</v>
      </c>
      <c r="E47" s="15">
        <v>5875</v>
      </c>
      <c r="F47" s="15">
        <v>6293</v>
      </c>
      <c r="G47" s="15">
        <v>5892</v>
      </c>
      <c r="H47" s="15">
        <v>6970</v>
      </c>
      <c r="I47" s="15">
        <v>7388</v>
      </c>
      <c r="J47" s="5">
        <f>I47*(1+I48)</f>
        <v>7831.2800000000007</v>
      </c>
      <c r="K47" s="5">
        <f>J47*(1+I48)</f>
        <v>8301.1568000000007</v>
      </c>
      <c r="L47" s="5">
        <f>K47*(1+I48)</f>
        <v>8799.2262080000019</v>
      </c>
      <c r="M47" s="5">
        <f>L47*(1+I48)</f>
        <v>9327.1797804800026</v>
      </c>
      <c r="N47" s="5">
        <f>M47*(1+I48)</f>
        <v>9886.810567308803</v>
      </c>
      <c r="O47" s="5"/>
    </row>
    <row r="48" spans="1:15">
      <c r="A48" s="8" t="s">
        <v>3</v>
      </c>
      <c r="B48" s="13" t="s">
        <v>12</v>
      </c>
      <c r="C48" s="14">
        <v>2.7E-2</v>
      </c>
      <c r="D48" s="14">
        <v>-0.28999999999999998</v>
      </c>
      <c r="E48" s="14">
        <v>0.13200000000000001</v>
      </c>
      <c r="F48" s="14">
        <v>7.0999999999999994E-2</v>
      </c>
      <c r="G48" s="14">
        <v>-6.4000000000000001E-2</v>
      </c>
      <c r="H48" s="14">
        <v>0.183</v>
      </c>
      <c r="I48" s="14">
        <v>0.06</v>
      </c>
      <c r="J48" s="14">
        <v>0.06</v>
      </c>
      <c r="K48" s="14">
        <v>0.06</v>
      </c>
      <c r="L48" s="14">
        <v>0.06</v>
      </c>
      <c r="M48" s="14">
        <v>0.06</v>
      </c>
      <c r="N48" s="14">
        <v>0.06</v>
      </c>
      <c r="O48" s="5"/>
    </row>
    <row r="49" spans="1:15">
      <c r="A49" s="8" t="s">
        <v>14</v>
      </c>
      <c r="B49" s="14">
        <v>0.14000000000000001</v>
      </c>
      <c r="C49" s="14">
        <v>0.18</v>
      </c>
      <c r="D49" s="14">
        <v>0.03</v>
      </c>
      <c r="E49" s="14">
        <v>0.13</v>
      </c>
      <c r="F49" s="14">
        <v>7.0000000000000007E-2</v>
      </c>
      <c r="G49" s="14">
        <v>-0.06</v>
      </c>
      <c r="H49" s="14">
        <v>0.18</v>
      </c>
      <c r="I49" s="14">
        <v>0.09</v>
      </c>
      <c r="J49" s="14">
        <v>0.09</v>
      </c>
      <c r="K49" s="14">
        <v>0.09</v>
      </c>
      <c r="L49" s="14">
        <v>0.09</v>
      </c>
      <c r="M49" s="14">
        <v>0.09</v>
      </c>
      <c r="N49" s="14">
        <v>0.09</v>
      </c>
      <c r="O49" s="5"/>
    </row>
    <row r="50" spans="1:15">
      <c r="A50" s="8" t="s">
        <v>15</v>
      </c>
      <c r="B50" s="13" t="s">
        <v>12</v>
      </c>
      <c r="C50" s="14">
        <v>-0.153</v>
      </c>
      <c r="D50" s="14">
        <v>-0.32</v>
      </c>
      <c r="E50" s="14">
        <v>2E-3</v>
      </c>
      <c r="F50" s="14">
        <v>1E-3</v>
      </c>
      <c r="G50" s="14">
        <v>-4.0000000000000001E-3</v>
      </c>
      <c r="H50" s="14">
        <v>3.0000000000000001E-3</v>
      </c>
      <c r="I50" s="14">
        <v>-0.03</v>
      </c>
      <c r="J50" s="14">
        <v>-0.03</v>
      </c>
      <c r="K50" s="14">
        <v>-0.03</v>
      </c>
      <c r="L50" s="14">
        <v>-0.03</v>
      </c>
      <c r="M50" s="14">
        <v>-0.03</v>
      </c>
      <c r="N50" s="14">
        <v>-0.03</v>
      </c>
      <c r="O50" s="5"/>
    </row>
    <row r="51" spans="1:15">
      <c r="A51" s="5" t="s">
        <v>16</v>
      </c>
      <c r="B51" s="15">
        <v>2051</v>
      </c>
      <c r="C51" s="15">
        <v>2091</v>
      </c>
      <c r="D51" s="15">
        <v>2395</v>
      </c>
      <c r="E51" s="15">
        <v>2940</v>
      </c>
      <c r="F51" s="15">
        <v>3087</v>
      </c>
      <c r="G51" s="15">
        <v>3053</v>
      </c>
      <c r="H51" s="15">
        <v>3996</v>
      </c>
      <c r="I51" s="15">
        <v>4527</v>
      </c>
      <c r="J51" s="5">
        <f>I51*(1+I52)</f>
        <v>5129.0910000000003</v>
      </c>
      <c r="K51" s="5">
        <f>J51*(1+I52)</f>
        <v>5811.2601030000005</v>
      </c>
      <c r="L51" s="5">
        <f>K51*(1+I52)</f>
        <v>6584.1576966990006</v>
      </c>
      <c r="M51" s="5">
        <f>L51*(1+I52)</f>
        <v>7459.8506703599678</v>
      </c>
      <c r="N51" s="5">
        <f>M51*(1+I52)</f>
        <v>8452.0108095178439</v>
      </c>
      <c r="O51" s="5"/>
    </row>
    <row r="52" spans="1:15">
      <c r="A52" s="8" t="s">
        <v>3</v>
      </c>
      <c r="B52" s="13" t="s">
        <v>12</v>
      </c>
      <c r="C52" s="14">
        <v>0.02</v>
      </c>
      <c r="D52" s="14">
        <v>0.14499999999999999</v>
      </c>
      <c r="E52" s="14">
        <v>0.22800000000000001</v>
      </c>
      <c r="F52" s="14">
        <v>0.05</v>
      </c>
      <c r="G52" s="14">
        <v>-1.0999999999999999E-2</v>
      </c>
      <c r="H52" s="14">
        <v>0.309</v>
      </c>
      <c r="I52" s="14">
        <v>0.13300000000000001</v>
      </c>
      <c r="J52" s="14">
        <v>0.13300000000000001</v>
      </c>
      <c r="K52" s="14">
        <v>0.13300000000000001</v>
      </c>
      <c r="L52" s="14">
        <v>0.13300000000000001</v>
      </c>
      <c r="M52" s="14">
        <v>0.13300000000000001</v>
      </c>
      <c r="N52" s="14">
        <v>0.13300000000000001</v>
      </c>
      <c r="O52" s="5"/>
    </row>
    <row r="53" spans="1:15">
      <c r="A53" s="8" t="s">
        <v>14</v>
      </c>
      <c r="B53" s="14">
        <v>0.04</v>
      </c>
      <c r="C53" s="14">
        <v>0.02</v>
      </c>
      <c r="D53" s="14">
        <v>0.11</v>
      </c>
      <c r="E53" s="14">
        <v>0.23</v>
      </c>
      <c r="F53" s="14">
        <v>0.05</v>
      </c>
      <c r="G53" s="14">
        <v>-0.01</v>
      </c>
      <c r="H53" s="14">
        <v>0.31</v>
      </c>
      <c r="I53" s="14">
        <v>0.16</v>
      </c>
      <c r="J53" s="14">
        <v>0.16</v>
      </c>
      <c r="K53" s="14">
        <v>0.16</v>
      </c>
      <c r="L53" s="14">
        <v>0.16</v>
      </c>
      <c r="M53" s="14">
        <v>0.16</v>
      </c>
      <c r="N53" s="14">
        <v>0.16</v>
      </c>
      <c r="O53" s="5"/>
    </row>
    <row r="54" spans="1:15">
      <c r="A54" s="8" t="s">
        <v>15</v>
      </c>
      <c r="B54" s="13" t="s">
        <v>12</v>
      </c>
      <c r="C54" s="14">
        <v>0</v>
      </c>
      <c r="D54" s="14">
        <v>3.5000000000000003E-2</v>
      </c>
      <c r="E54" s="14">
        <v>-2E-3</v>
      </c>
      <c r="F54" s="14">
        <v>0</v>
      </c>
      <c r="G54" s="14">
        <v>-1E-3</v>
      </c>
      <c r="H54" s="14">
        <v>-1E-3</v>
      </c>
      <c r="I54" s="14">
        <v>-2.7E-2</v>
      </c>
      <c r="J54" s="14">
        <v>-2.7E-2</v>
      </c>
      <c r="K54" s="14">
        <v>-2.7E-2</v>
      </c>
      <c r="L54" s="14">
        <v>-2.7E-2</v>
      </c>
      <c r="M54" s="14">
        <v>-2.7E-2</v>
      </c>
      <c r="N54" s="14">
        <v>-2.7E-2</v>
      </c>
      <c r="O54" s="5"/>
    </row>
    <row r="55" spans="1:15">
      <c r="A55" s="5" t="s">
        <v>17</v>
      </c>
      <c r="B55" s="5">
        <v>372</v>
      </c>
      <c r="C55" s="5">
        <v>357</v>
      </c>
      <c r="D55" s="5">
        <v>383</v>
      </c>
      <c r="E55" s="5">
        <v>427</v>
      </c>
      <c r="F55" s="5">
        <v>432</v>
      </c>
      <c r="G55" s="5">
        <v>402</v>
      </c>
      <c r="H55" s="5">
        <v>490</v>
      </c>
      <c r="I55" s="5">
        <v>564</v>
      </c>
      <c r="J55" s="5">
        <f>I55*(1+I56)</f>
        <v>649.16399999999999</v>
      </c>
      <c r="K55" s="5">
        <f>J55*(1+I56)</f>
        <v>747.18776400000002</v>
      </c>
      <c r="L55" s="5">
        <f>K55*(1+I56)</f>
        <v>860.01311636399998</v>
      </c>
      <c r="M55" s="5">
        <f>L55*(1+I56)</f>
        <v>989.87509693496395</v>
      </c>
      <c r="N55" s="5">
        <f>M55*(1+I56)</f>
        <v>1139.3462365721434</v>
      </c>
      <c r="O55" s="5"/>
    </row>
    <row r="56" spans="1:15">
      <c r="A56" s="8" t="s">
        <v>3</v>
      </c>
      <c r="B56" s="13" t="s">
        <v>12</v>
      </c>
      <c r="C56" s="14">
        <v>-0.04</v>
      </c>
      <c r="D56" s="14">
        <v>7.2999999999999995E-2</v>
      </c>
      <c r="E56" s="14">
        <v>0.115</v>
      </c>
      <c r="F56" s="14">
        <v>1.2E-2</v>
      </c>
      <c r="G56" s="14">
        <v>-6.9000000000000006E-2</v>
      </c>
      <c r="H56" s="14">
        <v>0.219</v>
      </c>
      <c r="I56" s="14">
        <v>0.151</v>
      </c>
      <c r="J56" s="14">
        <v>0.151</v>
      </c>
      <c r="K56" s="14">
        <v>0.151</v>
      </c>
      <c r="L56" s="14">
        <v>0.151</v>
      </c>
      <c r="M56" s="14">
        <v>0.151</v>
      </c>
      <c r="N56" s="14">
        <v>0.151</v>
      </c>
      <c r="O56" s="5"/>
    </row>
    <row r="57" spans="1:15">
      <c r="A57" s="8" t="s">
        <v>14</v>
      </c>
      <c r="B57" s="14">
        <v>0.08</v>
      </c>
      <c r="C57" s="14">
        <v>-0.04</v>
      </c>
      <c r="D57" s="14">
        <v>0.02</v>
      </c>
      <c r="E57" s="14">
        <v>0.11</v>
      </c>
      <c r="F57" s="14">
        <v>0.01</v>
      </c>
      <c r="G57" s="14">
        <v>-7.0000000000000007E-2</v>
      </c>
      <c r="H57" s="14">
        <v>0.22</v>
      </c>
      <c r="I57" s="14">
        <v>0.17</v>
      </c>
      <c r="J57" s="14">
        <v>0.17</v>
      </c>
      <c r="K57" s="14">
        <v>0.17</v>
      </c>
      <c r="L57" s="14">
        <v>0.17</v>
      </c>
      <c r="M57" s="14">
        <v>0.17</v>
      </c>
      <c r="N57" s="14">
        <v>0.17</v>
      </c>
      <c r="O57" s="5"/>
    </row>
    <row r="58" spans="1:15">
      <c r="A58" s="8" t="s">
        <v>15</v>
      </c>
      <c r="B58" s="13" t="s">
        <v>12</v>
      </c>
      <c r="C58" s="14">
        <v>0</v>
      </c>
      <c r="D58" s="14">
        <v>5.2999999999999999E-2</v>
      </c>
      <c r="E58" s="14">
        <v>5.0000000000000001E-3</v>
      </c>
      <c r="F58" s="14">
        <v>2E-3</v>
      </c>
      <c r="G58" s="14">
        <v>1E-3</v>
      </c>
      <c r="H58" s="14">
        <v>-1E-3</v>
      </c>
      <c r="I58" s="14">
        <v>-1.9E-2</v>
      </c>
      <c r="J58" s="14">
        <v>-1.9E-2</v>
      </c>
      <c r="K58" s="14">
        <v>-1.9E-2</v>
      </c>
      <c r="L58" s="14">
        <v>-1.9E-2</v>
      </c>
      <c r="M58" s="14">
        <v>-1.9E-2</v>
      </c>
      <c r="N58" s="14">
        <v>-1.9E-2</v>
      </c>
      <c r="O58" s="5"/>
    </row>
    <row r="59" spans="1:15">
      <c r="A59" s="7" t="s">
        <v>4</v>
      </c>
      <c r="B59" s="12">
        <v>1611</v>
      </c>
      <c r="C59" s="12">
        <v>1872</v>
      </c>
      <c r="D59" s="12">
        <v>1613</v>
      </c>
      <c r="E59" s="12">
        <v>1703</v>
      </c>
      <c r="F59" s="12">
        <v>2106</v>
      </c>
      <c r="G59" s="12">
        <v>1673</v>
      </c>
      <c r="H59" s="12">
        <v>2571</v>
      </c>
      <c r="I59" s="12">
        <v>3427</v>
      </c>
      <c r="J59" s="7">
        <f>I59*(1+I60)</f>
        <v>4568.1909999999998</v>
      </c>
      <c r="K59" s="7">
        <f>J59*(1+J60)</f>
        <v>6089.3986029999996</v>
      </c>
      <c r="L59" s="7">
        <f>K59*(1+K60)</f>
        <v>8117.1683377989993</v>
      </c>
      <c r="M59" s="7">
        <f>L59*(1+L60)</f>
        <v>10820.185394286065</v>
      </c>
      <c r="N59" s="7">
        <f>M59*(1+M60)</f>
        <v>14423.307130583325</v>
      </c>
      <c r="O59" s="5"/>
    </row>
    <row r="60" spans="1:15">
      <c r="A60" s="8" t="s">
        <v>3</v>
      </c>
      <c r="B60" s="13" t="s">
        <v>12</v>
      </c>
      <c r="C60" s="14">
        <v>0.16200000000000001</v>
      </c>
      <c r="D60" s="14">
        <v>-0.13800000000000001</v>
      </c>
      <c r="E60" s="14">
        <v>5.6000000000000001E-2</v>
      </c>
      <c r="F60" s="14">
        <v>0.23699999999999999</v>
      </c>
      <c r="G60" s="14">
        <v>-0.20599999999999999</v>
      </c>
      <c r="H60" s="14">
        <v>0.53700000000000003</v>
      </c>
      <c r="I60" s="14">
        <v>0.33300000000000002</v>
      </c>
      <c r="J60" s="14">
        <v>0.33300000000000002</v>
      </c>
      <c r="K60" s="14">
        <v>0.33300000000000002</v>
      </c>
      <c r="L60" s="14">
        <v>0.33300000000000002</v>
      </c>
      <c r="M60" s="14">
        <v>0.33300000000000002</v>
      </c>
      <c r="N60" s="14">
        <v>0.33300000000000002</v>
      </c>
      <c r="O60" s="5"/>
    </row>
    <row r="61" spans="1:15">
      <c r="A61" s="8" t="s">
        <v>5</v>
      </c>
      <c r="B61" s="14">
        <v>0.11700000000000001</v>
      </c>
      <c r="C61" s="14">
        <v>0.127</v>
      </c>
      <c r="D61" s="14">
        <v>0.106</v>
      </c>
      <c r="E61" s="14">
        <v>0.115</v>
      </c>
      <c r="F61" s="14">
        <v>0.13200000000000001</v>
      </c>
      <c r="G61" s="14">
        <v>0.11600000000000001</v>
      </c>
      <c r="H61" s="14">
        <v>0.15</v>
      </c>
      <c r="I61" s="14">
        <f>I59/I45</f>
        <v>0.27462136389133746</v>
      </c>
      <c r="J61" s="14">
        <f>J59/J45</f>
        <v>0.3361526887668988</v>
      </c>
      <c r="K61" s="14">
        <f>K59/K45</f>
        <v>0.41147064658060251</v>
      </c>
      <c r="L61" s="14">
        <f>L59/L45</f>
        <v>0.50366425334430043</v>
      </c>
      <c r="M61" s="14">
        <f>M59/M45</f>
        <v>0.61651464619646679</v>
      </c>
      <c r="N61" s="14">
        <f>N59/N45</f>
        <v>0.75465015921018397</v>
      </c>
      <c r="O61" s="5"/>
    </row>
    <row r="62" spans="1:15">
      <c r="A62" s="7" t="s">
        <v>6</v>
      </c>
      <c r="B62" s="7">
        <v>87</v>
      </c>
      <c r="C62" s="7">
        <v>85</v>
      </c>
      <c r="D62" s="7">
        <v>106</v>
      </c>
      <c r="E62" s="7">
        <v>116</v>
      </c>
      <c r="F62" s="7">
        <v>111</v>
      </c>
      <c r="G62" s="7">
        <v>132</v>
      </c>
      <c r="H62" s="7">
        <v>136</v>
      </c>
      <c r="I62" s="7">
        <v>134</v>
      </c>
      <c r="J62" s="7">
        <f>I62*(1+I63)</f>
        <v>131.99</v>
      </c>
      <c r="K62" s="7">
        <f>J62*(1+J63)</f>
        <v>130.01015000000001</v>
      </c>
      <c r="L62" s="7">
        <f>K62*(1+K63)</f>
        <v>128.05999775000001</v>
      </c>
      <c r="M62" s="7">
        <f>L62*(1+L63)</f>
        <v>126.13909778375</v>
      </c>
      <c r="N62" s="7">
        <f>M62*(1+M63)</f>
        <v>124.24701131699375</v>
      </c>
      <c r="O62" s="5"/>
    </row>
    <row r="63" spans="1:15">
      <c r="A63" s="8" t="s">
        <v>3</v>
      </c>
      <c r="B63" s="13" t="s">
        <v>12</v>
      </c>
      <c r="C63" s="14">
        <v>-2.3E-2</v>
      </c>
      <c r="D63" s="14">
        <v>0.247</v>
      </c>
      <c r="E63" s="14">
        <v>9.4E-2</v>
      </c>
      <c r="F63" s="14">
        <v>-4.2999999999999997E-2</v>
      </c>
      <c r="G63" s="14">
        <v>0.189</v>
      </c>
      <c r="H63" s="14">
        <v>0.03</v>
      </c>
      <c r="I63" s="14">
        <v>-1.4999999999999999E-2</v>
      </c>
      <c r="J63" s="14">
        <v>-1.4999999999999999E-2</v>
      </c>
      <c r="K63" s="14">
        <v>-1.4999999999999999E-2</v>
      </c>
      <c r="L63" s="14">
        <v>-1.4999999999999999E-2</v>
      </c>
      <c r="M63" s="14">
        <v>-1.4999999999999999E-2</v>
      </c>
      <c r="N63" s="14">
        <v>-1.4999999999999999E-2</v>
      </c>
      <c r="O63" s="5"/>
    </row>
    <row r="64" spans="1:15">
      <c r="A64" s="8" t="s">
        <v>7</v>
      </c>
      <c r="B64" s="14">
        <v>6.0000000000000001E-3</v>
      </c>
      <c r="C64" s="14">
        <v>6.0000000000000001E-3</v>
      </c>
      <c r="D64" s="14">
        <v>7.0000000000000001E-3</v>
      </c>
      <c r="E64" s="14">
        <v>8.0000000000000002E-3</v>
      </c>
      <c r="F64" s="14">
        <v>7.0000000000000001E-3</v>
      </c>
      <c r="G64" s="14">
        <v>8.9999999999999993E-3</v>
      </c>
      <c r="H64" s="14">
        <v>8.0000000000000002E-3</v>
      </c>
      <c r="I64" s="14">
        <f>I62/I45</f>
        <v>1.0738039907043834E-2</v>
      </c>
      <c r="J64" s="14">
        <f>J62/J45</f>
        <v>9.7125521656916229E-3</v>
      </c>
      <c r="K64" s="14">
        <f>K62/K45</f>
        <v>8.7849989744777299E-3</v>
      </c>
      <c r="L64" s="14">
        <f>L62/L45</f>
        <v>7.9460275388985903E-3</v>
      </c>
      <c r="M64" s="14">
        <f>M62/M45</f>
        <v>7.1871782606199369E-3</v>
      </c>
      <c r="N64" s="14">
        <f>N62/N45</f>
        <v>6.5007994368325413E-3</v>
      </c>
      <c r="O64" s="5"/>
    </row>
    <row r="65" spans="1:15">
      <c r="A65" s="7" t="s">
        <v>8</v>
      </c>
      <c r="B65" s="12">
        <v>1524</v>
      </c>
      <c r="C65" s="12">
        <v>1787</v>
      </c>
      <c r="D65" s="12">
        <v>1507</v>
      </c>
      <c r="E65" s="12">
        <v>1587</v>
      </c>
      <c r="F65" s="12">
        <v>1995</v>
      </c>
      <c r="G65" s="12">
        <v>1541</v>
      </c>
      <c r="H65" s="12">
        <v>2435</v>
      </c>
      <c r="I65" s="12">
        <v>3293</v>
      </c>
      <c r="J65" s="7">
        <f>I65*(1+I66)</f>
        <v>4452.1359999999995</v>
      </c>
      <c r="K65" s="7">
        <f>J65*(1+J66)</f>
        <v>6019.287871999999</v>
      </c>
      <c r="L65" s="7">
        <f>K65*(1+K66)</f>
        <v>8138.0772029439977</v>
      </c>
      <c r="M65" s="7">
        <f>L65*(1+L66)</f>
        <v>11002.680378380284</v>
      </c>
      <c r="N65" s="7">
        <f>M65*(1+M66)</f>
        <v>14875.623871570144</v>
      </c>
      <c r="O65" s="5"/>
    </row>
    <row r="66" spans="1:15">
      <c r="A66" s="8" t="s">
        <v>3</v>
      </c>
      <c r="B66" s="13" t="s">
        <v>12</v>
      </c>
      <c r="C66" s="14">
        <v>0.17299999999999999</v>
      </c>
      <c r="D66" s="14">
        <v>-0.157</v>
      </c>
      <c r="E66" s="14">
        <v>5.2999999999999999E-2</v>
      </c>
      <c r="F66" s="14">
        <v>0.25700000000000001</v>
      </c>
      <c r="G66" s="14">
        <v>-0.22800000000000001</v>
      </c>
      <c r="H66" s="14">
        <v>0.57999999999999996</v>
      </c>
      <c r="I66" s="14">
        <v>0.35199999999999998</v>
      </c>
      <c r="J66" s="14">
        <v>0.35199999999999998</v>
      </c>
      <c r="K66" s="14">
        <v>0.35199999999999998</v>
      </c>
      <c r="L66" s="14">
        <v>0.35199999999999998</v>
      </c>
      <c r="M66" s="14">
        <v>0.35199999999999998</v>
      </c>
      <c r="N66" s="14">
        <v>0.35199999999999998</v>
      </c>
      <c r="O66" s="5"/>
    </row>
    <row r="67" spans="1:15">
      <c r="A67" s="8" t="s">
        <v>5</v>
      </c>
      <c r="B67" s="14">
        <v>0.111</v>
      </c>
      <c r="C67" s="14">
        <v>0.121</v>
      </c>
      <c r="D67" s="14">
        <v>9.9000000000000005E-2</v>
      </c>
      <c r="E67" s="14">
        <v>0.107</v>
      </c>
      <c r="F67" s="14">
        <v>0.125</v>
      </c>
      <c r="G67" s="14">
        <v>0.106</v>
      </c>
      <c r="H67" s="14">
        <v>0.14199999999999999</v>
      </c>
      <c r="I67" s="14">
        <v>0.17899999999999999</v>
      </c>
      <c r="J67" s="14">
        <f>J65/J45</f>
        <v>0.32761272178766293</v>
      </c>
      <c r="K67" s="14">
        <f>K65/K45</f>
        <v>0.4067331495472179</v>
      </c>
      <c r="L67" s="14">
        <f>L65/L45</f>
        <v>0.50496163286302898</v>
      </c>
      <c r="M67" s="14">
        <f>M65/M45</f>
        <v>0.62691288120368693</v>
      </c>
      <c r="N67" s="14">
        <f>N65/N45</f>
        <v>0.77831608391862694</v>
      </c>
      <c r="O67" s="5"/>
    </row>
    <row r="68" spans="1:15">
      <c r="A68" s="7" t="s">
        <v>9</v>
      </c>
      <c r="B68" s="7">
        <v>236</v>
      </c>
      <c r="C68" s="7">
        <v>234</v>
      </c>
      <c r="D68" s="7">
        <v>173</v>
      </c>
      <c r="E68" s="7">
        <v>240</v>
      </c>
      <c r="F68" s="7">
        <v>233</v>
      </c>
      <c r="G68" s="7">
        <v>139</v>
      </c>
      <c r="H68" s="7">
        <v>153</v>
      </c>
      <c r="I68" s="7">
        <v>197</v>
      </c>
      <c r="J68" s="7">
        <f>I68*(1+I69)</f>
        <v>253.73600000000002</v>
      </c>
      <c r="K68" s="7">
        <f>J68*(1+J69)</f>
        <v>326.81196800000004</v>
      </c>
      <c r="L68" s="7">
        <f>K68*(1+K69)</f>
        <v>420.93381478400005</v>
      </c>
      <c r="M68" s="7">
        <f>L68*(1+L69)</f>
        <v>542.16275344179212</v>
      </c>
      <c r="N68" s="7">
        <f>M68*(1+M69)</f>
        <v>698.30562643302824</v>
      </c>
      <c r="O68" s="5"/>
    </row>
    <row r="69" spans="1:15">
      <c r="A69" s="8" t="s">
        <v>3</v>
      </c>
      <c r="B69" s="13" t="s">
        <v>12</v>
      </c>
      <c r="C69" s="14">
        <v>-8.0000000000000002E-3</v>
      </c>
      <c r="D69" s="14">
        <v>-0.26100000000000001</v>
      </c>
      <c r="E69" s="14">
        <v>0.38700000000000001</v>
      </c>
      <c r="F69" s="14">
        <v>-2.9000000000000001E-2</v>
      </c>
      <c r="G69" s="14">
        <v>-0.40300000000000002</v>
      </c>
      <c r="H69" s="14">
        <v>0.10100000000000001</v>
      </c>
      <c r="I69" s="14">
        <v>0.28799999999999998</v>
      </c>
      <c r="J69" s="14">
        <v>0.28799999999999998</v>
      </c>
      <c r="K69" s="14">
        <v>0.28799999999999998</v>
      </c>
      <c r="L69" s="14">
        <v>0.28799999999999998</v>
      </c>
      <c r="M69" s="14">
        <v>0.28799999999999998</v>
      </c>
      <c r="N69" s="14">
        <v>0.28799999999999998</v>
      </c>
      <c r="O69" s="5"/>
    </row>
    <row r="70" spans="1:15">
      <c r="A70" s="8" t="s">
        <v>7</v>
      </c>
      <c r="B70" s="14">
        <v>1.7000000000000001E-2</v>
      </c>
      <c r="C70" s="14">
        <v>1.6E-2</v>
      </c>
      <c r="D70" s="14">
        <v>1.0999999999999999E-2</v>
      </c>
      <c r="E70" s="14">
        <v>1.6E-2</v>
      </c>
      <c r="F70" s="14">
        <v>1.4999999999999999E-2</v>
      </c>
      <c r="G70" s="14">
        <v>0.01</v>
      </c>
      <c r="H70" s="14">
        <v>8.9999999999999993E-3</v>
      </c>
      <c r="I70" s="14">
        <v>1.0999999999999999E-2</v>
      </c>
      <c r="J70" s="14">
        <f>J68/J45</f>
        <v>1.867129431255345E-2</v>
      </c>
      <c r="K70" s="14">
        <f>K68/K45</f>
        <v>2.2083220454149535E-2</v>
      </c>
      <c r="L70" s="14">
        <f>L68/L45</f>
        <v>2.6118629885164921E-2</v>
      </c>
      <c r="M70" s="14">
        <f>M68/M45</f>
        <v>3.0891455731948965E-2</v>
      </c>
      <c r="N70" s="14">
        <f>N68/N45</f>
        <v>3.6536450856519992E-2</v>
      </c>
      <c r="O70" s="5"/>
    </row>
    <row r="71" spans="1:15">
      <c r="A71" s="11" t="s">
        <v>19</v>
      </c>
      <c r="B71" s="11"/>
      <c r="C71" s="11"/>
      <c r="D71" s="11"/>
      <c r="E71" s="11"/>
      <c r="F71" s="11"/>
      <c r="G71" s="11"/>
      <c r="H71" s="11"/>
      <c r="I71" s="11"/>
      <c r="J71" s="4"/>
      <c r="K71" s="4"/>
      <c r="L71" s="4"/>
      <c r="M71" s="4"/>
      <c r="N71" s="4"/>
      <c r="O71" s="5"/>
    </row>
    <row r="72" spans="1:15">
      <c r="A72" s="7" t="s">
        <v>11</v>
      </c>
      <c r="B72" s="12">
        <v>3067</v>
      </c>
      <c r="C72" s="12">
        <v>3785</v>
      </c>
      <c r="D72" s="12">
        <v>4237</v>
      </c>
      <c r="E72" s="12">
        <v>5134</v>
      </c>
      <c r="F72" s="12">
        <v>6208</v>
      </c>
      <c r="G72" s="12">
        <v>6679</v>
      </c>
      <c r="H72" s="12">
        <v>8290</v>
      </c>
      <c r="I72" s="12">
        <v>7547</v>
      </c>
      <c r="J72" s="7">
        <f>I72*(1+I73)</f>
        <v>6867.77</v>
      </c>
      <c r="K72" s="7">
        <f>J72*(1+J73)</f>
        <v>6249.6707000000006</v>
      </c>
      <c r="L72" s="7">
        <f>K72*(1+K73)</f>
        <v>5687.2003370000011</v>
      </c>
      <c r="M72" s="7">
        <f>L72*(1+L73)</f>
        <v>5175.3523066700009</v>
      </c>
      <c r="N72" s="7">
        <f>M72*(1+M73)</f>
        <v>4709.5705990697006</v>
      </c>
      <c r="O72" s="5"/>
    </row>
    <row r="73" spans="1:15">
      <c r="A73" s="8" t="s">
        <v>3</v>
      </c>
      <c r="B73" s="13" t="s">
        <v>12</v>
      </c>
      <c r="C73" s="14">
        <v>0.23400000000000001</v>
      </c>
      <c r="D73" s="14">
        <v>0.11899999999999999</v>
      </c>
      <c r="E73" s="14">
        <v>0.21199999999999999</v>
      </c>
      <c r="F73" s="14">
        <v>0.20899999999999999</v>
      </c>
      <c r="G73" s="14">
        <v>7.5999999999999998E-2</v>
      </c>
      <c r="H73" s="14">
        <v>0.24099999999999999</v>
      </c>
      <c r="I73" s="14">
        <v>-0.09</v>
      </c>
      <c r="J73" s="14">
        <v>-0.09</v>
      </c>
      <c r="K73" s="14">
        <v>-0.09</v>
      </c>
      <c r="L73" s="14">
        <v>-0.09</v>
      </c>
      <c r="M73" s="14">
        <v>-0.09</v>
      </c>
      <c r="N73" s="14">
        <v>-0.09</v>
      </c>
      <c r="O73" s="5"/>
    </row>
    <row r="74" spans="1:15">
      <c r="A74" s="5" t="s">
        <v>13</v>
      </c>
      <c r="B74" s="15">
        <v>2016</v>
      </c>
      <c r="C74" s="15">
        <v>2599</v>
      </c>
      <c r="D74" s="15">
        <v>2920</v>
      </c>
      <c r="E74" s="15">
        <v>3496</v>
      </c>
      <c r="F74" s="15">
        <v>4262</v>
      </c>
      <c r="G74" s="15">
        <v>4635</v>
      </c>
      <c r="H74" s="15">
        <v>5748</v>
      </c>
      <c r="I74" s="15">
        <v>5416</v>
      </c>
      <c r="J74" s="5">
        <f>I74*(1+I75)</f>
        <v>5101.8719999999994</v>
      </c>
      <c r="K74" s="5">
        <f>J74*(1+J75)</f>
        <v>4805.9634239999996</v>
      </c>
      <c r="L74" s="5">
        <f>K74*(1+K75)</f>
        <v>4527.2175454079998</v>
      </c>
      <c r="M74" s="5">
        <f>L74*(1+L75)</f>
        <v>4264.6389277743356</v>
      </c>
      <c r="N74" s="5">
        <f>M74*(1+M75)</f>
        <v>4017.2898699634238</v>
      </c>
      <c r="O74" s="5"/>
    </row>
    <row r="75" spans="1:15">
      <c r="A75" s="8" t="s">
        <v>3</v>
      </c>
      <c r="B75" s="13" t="s">
        <v>12</v>
      </c>
      <c r="C75" s="14">
        <v>0.28899999999999998</v>
      </c>
      <c r="D75" s="14">
        <v>0.124</v>
      </c>
      <c r="E75" s="14">
        <v>0.19700000000000001</v>
      </c>
      <c r="F75" s="14">
        <v>0.219</v>
      </c>
      <c r="G75" s="14">
        <v>8.7999999999999995E-2</v>
      </c>
      <c r="H75" s="14">
        <v>0.24</v>
      </c>
      <c r="I75" s="14">
        <v>-5.8000000000000003E-2</v>
      </c>
      <c r="J75" s="14">
        <v>-5.8000000000000003E-2</v>
      </c>
      <c r="K75" s="14">
        <v>-5.8000000000000003E-2</v>
      </c>
      <c r="L75" s="14">
        <v>-5.8000000000000003E-2</v>
      </c>
      <c r="M75" s="14">
        <v>-5.8000000000000003E-2</v>
      </c>
      <c r="N75" s="14">
        <v>-5.8000000000000003E-2</v>
      </c>
      <c r="O75" s="5"/>
    </row>
    <row r="76" spans="1:15">
      <c r="A76" s="8" t="s">
        <v>14</v>
      </c>
      <c r="B76" s="14">
        <v>0.28000000000000003</v>
      </c>
      <c r="C76" s="14">
        <v>0.28999999999999998</v>
      </c>
      <c r="D76" s="14">
        <v>0.12</v>
      </c>
      <c r="E76" s="14">
        <v>0.2</v>
      </c>
      <c r="F76" s="14">
        <v>0.22</v>
      </c>
      <c r="G76" s="14">
        <v>0.09</v>
      </c>
      <c r="H76" s="14">
        <v>0.24</v>
      </c>
      <c r="I76" s="14">
        <v>-0.1</v>
      </c>
      <c r="J76" s="14">
        <v>-0.1</v>
      </c>
      <c r="K76" s="14">
        <v>-0.1</v>
      </c>
      <c r="L76" s="14">
        <v>-0.1</v>
      </c>
      <c r="M76" s="14">
        <v>-0.1</v>
      </c>
      <c r="N76" s="14">
        <v>-0.1</v>
      </c>
      <c r="O76" s="5"/>
    </row>
    <row r="77" spans="1:15">
      <c r="A77" s="8" t="s">
        <v>15</v>
      </c>
      <c r="B77" s="13" t="s">
        <v>12</v>
      </c>
      <c r="C77" s="14">
        <v>-1E-3</v>
      </c>
      <c r="D77" s="14">
        <v>4.0000000000000001E-3</v>
      </c>
      <c r="E77" s="14">
        <v>-3.0000000000000001E-3</v>
      </c>
      <c r="F77" s="14">
        <v>-1E-3</v>
      </c>
      <c r="G77" s="14">
        <v>-2E-3</v>
      </c>
      <c r="H77" s="14">
        <v>0</v>
      </c>
      <c r="I77" s="14">
        <v>4.2000000000000003E-2</v>
      </c>
      <c r="J77" s="14">
        <v>4.2000000000000003E-2</v>
      </c>
      <c r="K77" s="14">
        <v>4.2000000000000003E-2</v>
      </c>
      <c r="L77" s="14">
        <v>4.2000000000000003E-2</v>
      </c>
      <c r="M77" s="14">
        <v>4.2000000000000003E-2</v>
      </c>
      <c r="N77" s="14">
        <v>4.2000000000000003E-2</v>
      </c>
      <c r="O77" s="5"/>
    </row>
    <row r="78" spans="1:15">
      <c r="A78" s="5" t="s">
        <v>16</v>
      </c>
      <c r="B78" s="5">
        <v>925</v>
      </c>
      <c r="C78" s="15">
        <v>1055</v>
      </c>
      <c r="D78" s="15">
        <v>1188</v>
      </c>
      <c r="E78" s="15">
        <v>1508</v>
      </c>
      <c r="F78" s="15">
        <v>1808</v>
      </c>
      <c r="G78" s="15">
        <v>1896</v>
      </c>
      <c r="H78" s="15">
        <v>2347</v>
      </c>
      <c r="I78" s="15">
        <v>1938</v>
      </c>
      <c r="J78" s="5">
        <f>I78*(1+I79)</f>
        <v>1600.7880000000002</v>
      </c>
      <c r="K78" s="5">
        <f>J78*(1+J79)</f>
        <v>1322.2508880000003</v>
      </c>
      <c r="L78" s="5">
        <f>K78*(1+K79)</f>
        <v>1092.1792334880004</v>
      </c>
      <c r="M78" s="5">
        <f>L78*(1+L79)</f>
        <v>902.14004686108842</v>
      </c>
      <c r="N78" s="5">
        <f>M78*(1+M79)</f>
        <v>745.16767870725914</v>
      </c>
      <c r="O78" s="5"/>
    </row>
    <row r="79" spans="1:15">
      <c r="A79" s="8" t="s">
        <v>3</v>
      </c>
      <c r="B79" s="13" t="s">
        <v>12</v>
      </c>
      <c r="C79" s="14">
        <v>0.14099999999999999</v>
      </c>
      <c r="D79" s="14">
        <v>0.126</v>
      </c>
      <c r="E79" s="14">
        <v>0.26900000000000002</v>
      </c>
      <c r="F79" s="14">
        <v>0.19900000000000001</v>
      </c>
      <c r="G79" s="14">
        <v>4.9000000000000002E-2</v>
      </c>
      <c r="H79" s="14">
        <v>0.23799999999999999</v>
      </c>
      <c r="I79" s="14">
        <v>-0.17399999999999999</v>
      </c>
      <c r="J79" s="14">
        <v>-0.17399999999999999</v>
      </c>
      <c r="K79" s="14">
        <v>-0.17399999999999999</v>
      </c>
      <c r="L79" s="14">
        <v>-0.17399999999999999</v>
      </c>
      <c r="M79" s="14">
        <v>-0.17399999999999999</v>
      </c>
      <c r="N79" s="14">
        <v>-0.17399999999999999</v>
      </c>
      <c r="O79" s="5"/>
    </row>
    <row r="80" spans="1:15">
      <c r="A80" s="8" t="s">
        <v>14</v>
      </c>
      <c r="B80" s="14">
        <v>7.0000000000000007E-2</v>
      </c>
      <c r="C80" s="14">
        <v>0.14000000000000001</v>
      </c>
      <c r="D80" s="14">
        <v>0.13</v>
      </c>
      <c r="E80" s="14">
        <v>0.27</v>
      </c>
      <c r="F80" s="14">
        <v>0.2</v>
      </c>
      <c r="G80" s="14">
        <v>0.05</v>
      </c>
      <c r="H80" s="14">
        <v>0.24</v>
      </c>
      <c r="I80" s="14">
        <v>-0.21</v>
      </c>
      <c r="J80" s="14">
        <v>-0.21</v>
      </c>
      <c r="K80" s="14">
        <v>-0.21</v>
      </c>
      <c r="L80" s="14">
        <v>-0.21</v>
      </c>
      <c r="M80" s="14">
        <v>-0.21</v>
      </c>
      <c r="N80" s="14">
        <v>-0.21</v>
      </c>
      <c r="O80" s="5"/>
    </row>
    <row r="81" spans="1:15">
      <c r="A81" s="8" t="s">
        <v>15</v>
      </c>
      <c r="B81" s="13" t="s">
        <v>12</v>
      </c>
      <c r="C81" s="14">
        <v>1E-3</v>
      </c>
      <c r="D81" s="14">
        <v>-4.0000000000000001E-3</v>
      </c>
      <c r="E81" s="14">
        <v>-1E-3</v>
      </c>
      <c r="F81" s="14">
        <v>-1E-3</v>
      </c>
      <c r="G81" s="14">
        <v>-1E-3</v>
      </c>
      <c r="H81" s="14">
        <v>-2E-3</v>
      </c>
      <c r="I81" s="14">
        <v>3.5999999999999997E-2</v>
      </c>
      <c r="J81" s="14">
        <v>3.5999999999999997E-2</v>
      </c>
      <c r="K81" s="14">
        <v>3.5999999999999997E-2</v>
      </c>
      <c r="L81" s="14">
        <v>3.5999999999999997E-2</v>
      </c>
      <c r="M81" s="14">
        <v>3.5999999999999997E-2</v>
      </c>
      <c r="N81" s="14">
        <v>3.5999999999999997E-2</v>
      </c>
      <c r="O81" s="5"/>
    </row>
    <row r="82" spans="1:15">
      <c r="A82" s="5" t="s">
        <v>17</v>
      </c>
      <c r="B82" s="5">
        <v>126</v>
      </c>
      <c r="C82" s="5">
        <v>131</v>
      </c>
      <c r="D82" s="5">
        <v>129</v>
      </c>
      <c r="E82" s="5">
        <v>130</v>
      </c>
      <c r="F82" s="5">
        <v>138</v>
      </c>
      <c r="G82" s="5">
        <v>148</v>
      </c>
      <c r="H82" s="5">
        <v>195</v>
      </c>
      <c r="I82" s="5">
        <v>193</v>
      </c>
      <c r="J82" s="5">
        <f>I82*(1+I83)</f>
        <v>191.07</v>
      </c>
      <c r="K82" s="5">
        <f>J82*(1+J83)</f>
        <v>189.1593</v>
      </c>
      <c r="L82" s="5">
        <f>K82*(1+K83)</f>
        <v>187.267707</v>
      </c>
      <c r="M82" s="5">
        <f>L82*(1+L83)</f>
        <v>185.39502992999999</v>
      </c>
      <c r="N82" s="5">
        <f>M82*(1+M83)</f>
        <v>183.54107963069998</v>
      </c>
      <c r="O82" s="5"/>
    </row>
    <row r="83" spans="1:15">
      <c r="A83" s="8" t="s">
        <v>3</v>
      </c>
      <c r="B83" s="13" t="s">
        <v>12</v>
      </c>
      <c r="C83" s="14">
        <v>0.04</v>
      </c>
      <c r="D83" s="14">
        <v>-1.4999999999999999E-2</v>
      </c>
      <c r="E83" s="14">
        <v>8.0000000000000002E-3</v>
      </c>
      <c r="F83" s="14">
        <v>6.2E-2</v>
      </c>
      <c r="G83" s="14">
        <v>7.1999999999999995E-2</v>
      </c>
      <c r="H83" s="14">
        <v>0.318</v>
      </c>
      <c r="I83" s="14">
        <v>-0.01</v>
      </c>
      <c r="J83" s="14">
        <v>-0.01</v>
      </c>
      <c r="K83" s="14">
        <v>-0.01</v>
      </c>
      <c r="L83" s="14">
        <v>-0.01</v>
      </c>
      <c r="M83" s="14">
        <v>-0.01</v>
      </c>
      <c r="N83" s="14">
        <v>-0.01</v>
      </c>
      <c r="O83" s="5"/>
    </row>
    <row r="84" spans="1:15">
      <c r="A84" s="8" t="s">
        <v>14</v>
      </c>
      <c r="B84" s="14">
        <v>0.01</v>
      </c>
      <c r="C84" s="14">
        <v>0.04</v>
      </c>
      <c r="D84" s="14">
        <v>-0.02</v>
      </c>
      <c r="E84" s="14">
        <v>0.01</v>
      </c>
      <c r="F84" s="14">
        <v>0.06</v>
      </c>
      <c r="G84" s="14">
        <v>7.0000000000000007E-2</v>
      </c>
      <c r="H84" s="14">
        <v>0.32</v>
      </c>
      <c r="I84" s="14">
        <v>-0.06</v>
      </c>
      <c r="J84" s="14">
        <v>-0.06</v>
      </c>
      <c r="K84" s="14">
        <v>-0.06</v>
      </c>
      <c r="L84" s="14">
        <v>-0.06</v>
      </c>
      <c r="M84" s="14">
        <v>-0.06</v>
      </c>
      <c r="N84" s="14">
        <v>-0.06</v>
      </c>
      <c r="O84" s="5"/>
    </row>
    <row r="85" spans="1:15">
      <c r="A85" s="8" t="s">
        <v>15</v>
      </c>
      <c r="B85" s="13" t="s">
        <v>12</v>
      </c>
      <c r="C85" s="14">
        <v>0</v>
      </c>
      <c r="D85" s="14">
        <v>5.0000000000000001E-3</v>
      </c>
      <c r="E85" s="14">
        <v>-2E-3</v>
      </c>
      <c r="F85" s="14">
        <v>2E-3</v>
      </c>
      <c r="G85" s="14">
        <v>2E-3</v>
      </c>
      <c r="H85" s="14">
        <v>-2E-3</v>
      </c>
      <c r="I85" s="14">
        <v>0.05</v>
      </c>
      <c r="J85" s="14">
        <v>0.05</v>
      </c>
      <c r="K85" s="14">
        <v>0.05</v>
      </c>
      <c r="L85" s="14">
        <v>0.05</v>
      </c>
      <c r="M85" s="14">
        <v>0.05</v>
      </c>
      <c r="N85" s="14">
        <v>0.05</v>
      </c>
      <c r="O85" s="5"/>
    </row>
    <row r="86" spans="1:15">
      <c r="A86" s="7" t="s">
        <v>4</v>
      </c>
      <c r="B86" s="12">
        <v>1039</v>
      </c>
      <c r="C86" s="12">
        <v>1420</v>
      </c>
      <c r="D86" s="12">
        <v>1561</v>
      </c>
      <c r="E86" s="12">
        <v>1863</v>
      </c>
      <c r="F86" s="12">
        <v>2426</v>
      </c>
      <c r="G86" s="12">
        <v>2534</v>
      </c>
      <c r="H86" s="12">
        <v>3289</v>
      </c>
      <c r="I86" s="12">
        <v>2406</v>
      </c>
      <c r="J86" s="7">
        <f>I86*(1+I87)</f>
        <v>1761.192</v>
      </c>
      <c r="K86" s="7">
        <f>J86*(1+J87)</f>
        <v>1289.192544</v>
      </c>
      <c r="L86" s="7">
        <f>K86*(1+K87)</f>
        <v>943.68894220799996</v>
      </c>
      <c r="M86" s="7">
        <f>L86*(1+L87)</f>
        <v>690.78030569625594</v>
      </c>
      <c r="N86" s="7">
        <f>M86*(1+M87)</f>
        <v>505.65118376965933</v>
      </c>
      <c r="O86" s="5"/>
    </row>
    <row r="87" spans="1:15">
      <c r="A87" s="8" t="s">
        <v>3</v>
      </c>
      <c r="B87" s="13" t="s">
        <v>12</v>
      </c>
      <c r="C87" s="14">
        <v>0.36699999999999999</v>
      </c>
      <c r="D87" s="14">
        <v>9.9000000000000005E-2</v>
      </c>
      <c r="E87" s="14">
        <v>0.193</v>
      </c>
      <c r="F87" s="14">
        <v>0.30199999999999999</v>
      </c>
      <c r="G87" s="14">
        <v>4.4999999999999998E-2</v>
      </c>
      <c r="H87" s="14">
        <v>0.29799999999999999</v>
      </c>
      <c r="I87" s="14">
        <v>-0.26800000000000002</v>
      </c>
      <c r="J87" s="14">
        <v>-0.26800000000000002</v>
      </c>
      <c r="K87" s="14">
        <v>-0.26800000000000002</v>
      </c>
      <c r="L87" s="14">
        <v>-0.26800000000000002</v>
      </c>
      <c r="M87" s="14">
        <v>-0.26800000000000002</v>
      </c>
      <c r="N87" s="14">
        <v>-0.26800000000000002</v>
      </c>
      <c r="O87" s="5"/>
    </row>
    <row r="88" spans="1:15">
      <c r="A88" s="8" t="s">
        <v>5</v>
      </c>
      <c r="B88" s="14">
        <v>7.5999999999999998E-2</v>
      </c>
      <c r="C88" s="14">
        <v>9.6000000000000002E-2</v>
      </c>
      <c r="D88" s="14">
        <v>0.10299999999999999</v>
      </c>
      <c r="E88" s="14">
        <v>0.125</v>
      </c>
      <c r="F88" s="14">
        <v>0.153</v>
      </c>
      <c r="G88" s="14">
        <v>0.17499999999999999</v>
      </c>
      <c r="H88" s="14">
        <v>0.191</v>
      </c>
      <c r="I88" s="14">
        <v>0.13100000000000001</v>
      </c>
      <c r="J88" s="14">
        <f>J86/J72</f>
        <v>0.25644306667229683</v>
      </c>
      <c r="K88" s="14">
        <f>K86/K72</f>
        <v>0.20628167560892446</v>
      </c>
      <c r="L88" s="14">
        <f>L86/L72</f>
        <v>0.16593207312717878</v>
      </c>
      <c r="M88" s="14">
        <f>M86/M72</f>
        <v>0.13347503025175259</v>
      </c>
      <c r="N88" s="14">
        <f>N86/N72</f>
        <v>0.10736672763108011</v>
      </c>
      <c r="O88" s="5"/>
    </row>
    <row r="89" spans="1:15">
      <c r="A89" s="7" t="s">
        <v>6</v>
      </c>
      <c r="B89" s="7">
        <v>46</v>
      </c>
      <c r="C89" s="7">
        <v>48</v>
      </c>
      <c r="D89" s="7">
        <v>54</v>
      </c>
      <c r="E89" s="7">
        <v>56</v>
      </c>
      <c r="F89" s="7">
        <v>50</v>
      </c>
      <c r="G89" s="7">
        <v>44</v>
      </c>
      <c r="H89" s="7">
        <v>46</v>
      </c>
      <c r="I89" s="7">
        <v>41</v>
      </c>
      <c r="J89" s="7">
        <f>I89*(1+I90)</f>
        <v>36.530999999999999</v>
      </c>
      <c r="K89" s="7">
        <f>J89*(1+J90)</f>
        <v>32.549121</v>
      </c>
      <c r="L89" s="7">
        <f>K89*(1+K90)</f>
        <v>29.001266811000001</v>
      </c>
      <c r="M89" s="7">
        <f>L89*(1+L90)</f>
        <v>25.840128728601002</v>
      </c>
      <c r="N89" s="7">
        <f>M89*(1+M90)</f>
        <v>23.023554697183492</v>
      </c>
      <c r="O89" s="5"/>
    </row>
    <row r="90" spans="1:15">
      <c r="A90" s="8" t="s">
        <v>3</v>
      </c>
      <c r="B90" s="13" t="s">
        <v>12</v>
      </c>
      <c r="C90" s="14">
        <v>4.2999999999999997E-2</v>
      </c>
      <c r="D90" s="14">
        <v>0.125</v>
      </c>
      <c r="E90" s="14">
        <v>3.6999999999999998E-2</v>
      </c>
      <c r="F90" s="14">
        <v>-0.107</v>
      </c>
      <c r="G90" s="14">
        <v>-0.12</v>
      </c>
      <c r="H90" s="14">
        <v>4.4999999999999998E-2</v>
      </c>
      <c r="I90" s="14">
        <v>-0.109</v>
      </c>
      <c r="J90" s="14">
        <v>-0.109</v>
      </c>
      <c r="K90" s="14">
        <v>-0.109</v>
      </c>
      <c r="L90" s="14">
        <v>-0.109</v>
      </c>
      <c r="M90" s="14">
        <v>-0.109</v>
      </c>
      <c r="N90" s="14">
        <v>-0.109</v>
      </c>
      <c r="O90" s="5"/>
    </row>
    <row r="91" spans="1:15">
      <c r="A91" s="8" t="s">
        <v>7</v>
      </c>
      <c r="B91" s="14">
        <v>3.0000000000000001E-3</v>
      </c>
      <c r="C91" s="14">
        <v>3.0000000000000001E-3</v>
      </c>
      <c r="D91" s="14">
        <v>4.0000000000000001E-3</v>
      </c>
      <c r="E91" s="14">
        <v>4.0000000000000001E-3</v>
      </c>
      <c r="F91" s="14">
        <v>3.0000000000000001E-3</v>
      </c>
      <c r="G91" s="14">
        <v>3.0000000000000001E-3</v>
      </c>
      <c r="H91" s="14">
        <v>3.0000000000000001E-3</v>
      </c>
      <c r="I91" s="14">
        <v>2E-3</v>
      </c>
      <c r="J91" s="14">
        <f>J89/J72</f>
        <v>5.3191938576859733E-3</v>
      </c>
      <c r="K91" s="14">
        <f>K89/K72</f>
        <v>5.2081337661518705E-3</v>
      </c>
      <c r="L91" s="14">
        <f>L89/L72</f>
        <v>5.0993925116937545E-3</v>
      </c>
      <c r="M91" s="14">
        <f>M89/M72</f>
        <v>4.9929216790320164E-3</v>
      </c>
      <c r="N91" s="14">
        <f>N89/N72</f>
        <v>4.8886738637555242E-3</v>
      </c>
      <c r="O91" s="5"/>
    </row>
    <row r="92" spans="1:15">
      <c r="A92" s="7" t="s">
        <v>8</v>
      </c>
      <c r="B92" s="7">
        <v>993</v>
      </c>
      <c r="C92" s="12">
        <v>1372</v>
      </c>
      <c r="D92" s="12">
        <v>1507</v>
      </c>
      <c r="E92" s="12">
        <v>1807</v>
      </c>
      <c r="F92" s="12">
        <v>2376</v>
      </c>
      <c r="G92" s="12">
        <v>2490</v>
      </c>
      <c r="H92" s="12">
        <v>3243</v>
      </c>
      <c r="I92" s="12">
        <v>2365</v>
      </c>
      <c r="J92" s="7">
        <f>I92*(1+I93)</f>
        <v>1724.085</v>
      </c>
      <c r="K92" s="7">
        <f>J92*(1+J93)</f>
        <v>1256.8579649999999</v>
      </c>
      <c r="L92" s="7">
        <f>K92*(1+K93)</f>
        <v>916.24945648499988</v>
      </c>
      <c r="M92" s="7">
        <f>L92*(1+L93)</f>
        <v>667.94585377756493</v>
      </c>
      <c r="N92" s="7">
        <f>M92*(1+M93)</f>
        <v>486.9325274038448</v>
      </c>
      <c r="O92" s="5"/>
    </row>
    <row r="93" spans="1:15">
      <c r="A93" s="8" t="s">
        <v>3</v>
      </c>
      <c r="B93" s="13" t="s">
        <v>12</v>
      </c>
      <c r="C93" s="14">
        <v>0.38200000000000001</v>
      </c>
      <c r="D93" s="14">
        <v>9.8000000000000004E-2</v>
      </c>
      <c r="E93" s="14">
        <v>0.19900000000000001</v>
      </c>
      <c r="F93" s="14">
        <v>0.315</v>
      </c>
      <c r="G93" s="14">
        <v>4.8000000000000001E-2</v>
      </c>
      <c r="H93" s="14">
        <v>0.30199999999999999</v>
      </c>
      <c r="I93" s="14">
        <v>-0.27100000000000002</v>
      </c>
      <c r="J93" s="14">
        <v>-0.27100000000000002</v>
      </c>
      <c r="K93" s="14">
        <v>-0.27100000000000002</v>
      </c>
      <c r="L93" s="14">
        <v>-0.27100000000000002</v>
      </c>
      <c r="M93" s="14">
        <v>-0.27100000000000002</v>
      </c>
      <c r="N93" s="14">
        <v>-0.27100000000000002</v>
      </c>
      <c r="O93" s="5"/>
    </row>
    <row r="94" spans="1:15">
      <c r="A94" s="8" t="s">
        <v>5</v>
      </c>
      <c r="B94" s="14">
        <v>7.1999999999999995E-2</v>
      </c>
      <c r="C94" s="14">
        <v>9.2999999999999999E-2</v>
      </c>
      <c r="D94" s="14">
        <v>9.9000000000000005E-2</v>
      </c>
      <c r="E94" s="14">
        <v>0.122</v>
      </c>
      <c r="F94" s="14">
        <v>0.14899999999999999</v>
      </c>
      <c r="G94" s="14">
        <v>0.17199999999999999</v>
      </c>
      <c r="H94" s="14">
        <v>0.189</v>
      </c>
      <c r="I94" s="14">
        <v>0.129</v>
      </c>
      <c r="J94" s="14">
        <f>J92/J72</f>
        <v>0.25104000279566729</v>
      </c>
      <c r="K94" s="14">
        <f>K92/K72</f>
        <v>0.2011078703714741</v>
      </c>
      <c r="L94" s="14">
        <f>L92/L72</f>
        <v>0.16110729395692813</v>
      </c>
      <c r="M94" s="14">
        <f>M92/M72</f>
        <v>0.12906287614791276</v>
      </c>
      <c r="N94" s="14">
        <f>N92/N72</f>
        <v>0.10339212825475648</v>
      </c>
      <c r="O94" s="5"/>
    </row>
    <row r="95" spans="1:15">
      <c r="A95" s="7" t="s">
        <v>9</v>
      </c>
      <c r="B95" s="7">
        <v>69</v>
      </c>
      <c r="C95" s="7">
        <v>44</v>
      </c>
      <c r="D95" s="7">
        <v>51</v>
      </c>
      <c r="E95" s="7">
        <v>76</v>
      </c>
      <c r="F95" s="7">
        <v>49</v>
      </c>
      <c r="G95" s="7">
        <v>28</v>
      </c>
      <c r="H95" s="7">
        <v>94</v>
      </c>
      <c r="I95" s="7">
        <v>78</v>
      </c>
      <c r="J95" s="7">
        <f>I95*(1+I96)</f>
        <v>64.739999999999995</v>
      </c>
      <c r="K95" s="7">
        <f>J95*(1+J96)</f>
        <v>53.734199999999994</v>
      </c>
      <c r="L95" s="7">
        <f>K95*(1+K96)</f>
        <v>44.599385999999996</v>
      </c>
      <c r="M95" s="7">
        <f>L95*(1+L96)</f>
        <v>37.017490379999991</v>
      </c>
      <c r="N95" s="7">
        <f>M95*(1+M96)</f>
        <v>30.724517015399989</v>
      </c>
      <c r="O95" s="5"/>
    </row>
    <row r="96" spans="1:15">
      <c r="A96" s="8" t="s">
        <v>3</v>
      </c>
      <c r="B96" s="13" t="s">
        <v>12</v>
      </c>
      <c r="C96" s="14">
        <v>-0.36199999999999999</v>
      </c>
      <c r="D96" s="14">
        <v>0.159</v>
      </c>
      <c r="E96" s="14">
        <v>0.49</v>
      </c>
      <c r="F96" s="14">
        <v>-0.35499999999999998</v>
      </c>
      <c r="G96" s="14">
        <v>-0.42899999999999999</v>
      </c>
      <c r="H96" s="14">
        <v>2.3570000000000002</v>
      </c>
      <c r="I96" s="14">
        <v>-0.17</v>
      </c>
      <c r="J96" s="14">
        <v>-0.17</v>
      </c>
      <c r="K96" s="14">
        <v>-0.17</v>
      </c>
      <c r="L96" s="14">
        <v>-0.17</v>
      </c>
      <c r="M96" s="14">
        <v>-0.17</v>
      </c>
      <c r="N96" s="14">
        <v>-0.17</v>
      </c>
      <c r="O96" s="5"/>
    </row>
    <row r="97" spans="1:15">
      <c r="A97" s="8" t="s">
        <v>7</v>
      </c>
      <c r="B97" s="14">
        <v>5.0000000000000001E-3</v>
      </c>
      <c r="C97" s="14">
        <v>3.0000000000000001E-3</v>
      </c>
      <c r="D97" s="14">
        <v>3.0000000000000001E-3</v>
      </c>
      <c r="E97" s="14">
        <v>5.0000000000000001E-3</v>
      </c>
      <c r="F97" s="14">
        <v>3.0000000000000001E-3</v>
      </c>
      <c r="G97" s="14">
        <v>2E-3</v>
      </c>
      <c r="H97" s="14">
        <v>5.0000000000000001E-3</v>
      </c>
      <c r="I97" s="14">
        <v>4.0000000000000001E-3</v>
      </c>
      <c r="J97" s="14">
        <f>J95/J72</f>
        <v>9.4266406708436636E-3</v>
      </c>
      <c r="K97" s="14">
        <f>K95/K72</f>
        <v>8.5979250074727925E-3</v>
      </c>
      <c r="L97" s="14">
        <f>L95/L72</f>
        <v>7.8420634683543048E-3</v>
      </c>
      <c r="M97" s="14">
        <f>M95/M72</f>
        <v>7.1526512953121665E-3</v>
      </c>
      <c r="N97" s="14">
        <f>N95/N72</f>
        <v>6.5238467858341736E-3</v>
      </c>
      <c r="O97" s="5"/>
    </row>
    <row r="98" spans="1:15">
      <c r="A98" s="11" t="s">
        <v>20</v>
      </c>
      <c r="B98" s="11"/>
      <c r="C98" s="11"/>
      <c r="D98" s="11"/>
      <c r="E98" s="11"/>
      <c r="F98" s="11"/>
      <c r="G98" s="11"/>
      <c r="H98" s="11"/>
      <c r="I98" s="11"/>
      <c r="J98" s="4"/>
      <c r="K98" s="4"/>
      <c r="L98" s="4"/>
      <c r="M98" s="4"/>
      <c r="N98" s="4"/>
      <c r="O98" s="5"/>
    </row>
    <row r="99" spans="1:15">
      <c r="A99" s="7" t="s">
        <v>11</v>
      </c>
      <c r="B99" s="12">
        <v>4653</v>
      </c>
      <c r="C99" s="12">
        <v>4570</v>
      </c>
      <c r="D99" s="12">
        <v>4737</v>
      </c>
      <c r="E99" s="12">
        <v>5166</v>
      </c>
      <c r="F99" s="12">
        <v>5254</v>
      </c>
      <c r="G99" s="12">
        <v>5028</v>
      </c>
      <c r="H99" s="12">
        <v>5343</v>
      </c>
      <c r="I99" s="12">
        <v>5955</v>
      </c>
      <c r="J99" s="7">
        <f>I99*(1+I100)</f>
        <v>6639.8249999999998</v>
      </c>
      <c r="K99" s="7">
        <f>J99*(1+J100)</f>
        <v>7403.4048750000002</v>
      </c>
      <c r="L99" s="7">
        <f>K99*(1+K100)</f>
        <v>8254.7964356249995</v>
      </c>
      <c r="M99" s="7">
        <f>L99*(1+L100)</f>
        <v>9204.0980257218744</v>
      </c>
      <c r="N99" s="7">
        <f>M99*(1+M100)</f>
        <v>10262.569298679889</v>
      </c>
      <c r="O99" s="5"/>
    </row>
    <row r="100" spans="1:15">
      <c r="A100" s="8" t="s">
        <v>3</v>
      </c>
      <c r="B100" s="13" t="s">
        <v>12</v>
      </c>
      <c r="C100" s="14">
        <v>-1.7999999999999999E-2</v>
      </c>
      <c r="D100" s="14">
        <v>3.6999999999999998E-2</v>
      </c>
      <c r="E100" s="14">
        <v>9.0999999999999998E-2</v>
      </c>
      <c r="F100" s="14">
        <v>1.7000000000000001E-2</v>
      </c>
      <c r="G100" s="14">
        <v>-4.2999999999999997E-2</v>
      </c>
      <c r="H100" s="14">
        <v>6.3E-2</v>
      </c>
      <c r="I100" s="14">
        <v>0.115</v>
      </c>
      <c r="J100" s="14">
        <v>0.115</v>
      </c>
      <c r="K100" s="14">
        <v>0.115</v>
      </c>
      <c r="L100" s="14">
        <v>0.115</v>
      </c>
      <c r="M100" s="14">
        <v>0.115</v>
      </c>
      <c r="N100" s="14">
        <v>0.115</v>
      </c>
      <c r="O100" s="5"/>
    </row>
    <row r="101" spans="1:15">
      <c r="A101" s="5" t="s">
        <v>13</v>
      </c>
      <c r="B101" s="5">
        <v>828</v>
      </c>
      <c r="C101" s="5">
        <v>940</v>
      </c>
      <c r="D101" s="15">
        <v>3285</v>
      </c>
      <c r="E101" s="15">
        <v>3575</v>
      </c>
      <c r="F101" s="15">
        <v>3622</v>
      </c>
      <c r="G101" s="15">
        <v>3449</v>
      </c>
      <c r="H101" s="15">
        <v>3659</v>
      </c>
      <c r="I101" s="15">
        <v>4111</v>
      </c>
      <c r="J101" s="5">
        <f>I101*(1+I102)</f>
        <v>4620.7640000000001</v>
      </c>
      <c r="K101" s="5">
        <f>J101*(1+J102)</f>
        <v>5193.7387360000002</v>
      </c>
      <c r="L101" s="5">
        <f>K101*(1+K102)</f>
        <v>5837.7623392640007</v>
      </c>
      <c r="M101" s="5">
        <f>L101*(1+L102)</f>
        <v>6561.6448693327375</v>
      </c>
      <c r="N101" s="5">
        <f>M101*(1+M102)</f>
        <v>7375.2888331299973</v>
      </c>
      <c r="O101" s="5"/>
    </row>
    <row r="102" spans="1:15">
      <c r="A102" s="8" t="s">
        <v>3</v>
      </c>
      <c r="B102" s="13" t="s">
        <v>12</v>
      </c>
      <c r="C102" s="14">
        <v>0.13500000000000001</v>
      </c>
      <c r="D102" s="14">
        <v>2.4950000000000001</v>
      </c>
      <c r="E102" s="14">
        <v>8.7999999999999995E-2</v>
      </c>
      <c r="F102" s="14">
        <v>1.2999999999999999E-2</v>
      </c>
      <c r="G102" s="14">
        <v>-4.8000000000000001E-2</v>
      </c>
      <c r="H102" s="14">
        <v>6.0999999999999999E-2</v>
      </c>
      <c r="I102" s="14">
        <v>0.124</v>
      </c>
      <c r="J102" s="14">
        <v>0.124</v>
      </c>
      <c r="K102" s="14">
        <v>0.124</v>
      </c>
      <c r="L102" s="14">
        <v>0.124</v>
      </c>
      <c r="M102" s="14">
        <v>0.124</v>
      </c>
      <c r="N102" s="14">
        <v>0.124</v>
      </c>
      <c r="O102" s="5"/>
    </row>
    <row r="103" spans="1:15">
      <c r="A103" s="8" t="s">
        <v>14</v>
      </c>
      <c r="B103" s="14">
        <v>0.01</v>
      </c>
      <c r="C103" s="14">
        <v>0</v>
      </c>
      <c r="D103" s="14">
        <v>0.12</v>
      </c>
      <c r="E103" s="14">
        <v>0.09</v>
      </c>
      <c r="F103" s="14">
        <v>0.01</v>
      </c>
      <c r="G103" s="14">
        <v>-0.02</v>
      </c>
      <c r="H103" s="14">
        <v>0.06</v>
      </c>
      <c r="I103" s="14">
        <v>0.124</v>
      </c>
      <c r="J103" s="14">
        <v>0.124</v>
      </c>
      <c r="K103" s="14">
        <v>0.124</v>
      </c>
      <c r="L103" s="14">
        <v>0.124</v>
      </c>
      <c r="M103" s="14">
        <v>0.124</v>
      </c>
      <c r="N103" s="14">
        <v>0.124</v>
      </c>
      <c r="O103" s="5"/>
    </row>
    <row r="104" spans="1:15">
      <c r="A104" s="8" t="s">
        <v>15</v>
      </c>
      <c r="B104" s="13" t="s">
        <v>12</v>
      </c>
      <c r="C104" s="14">
        <v>0.13500000000000001</v>
      </c>
      <c r="D104" s="14">
        <v>2.375</v>
      </c>
      <c r="E104" s="14">
        <v>-2E-3</v>
      </c>
      <c r="F104" s="14">
        <v>3.0000000000000001E-3</v>
      </c>
      <c r="G104" s="14">
        <v>-2.8000000000000001E-2</v>
      </c>
      <c r="H104" s="14">
        <v>1E-3</v>
      </c>
      <c r="I104" s="14">
        <v>-4.5999999999999999E-2</v>
      </c>
      <c r="J104" s="14">
        <v>-4.5999999999999999E-2</v>
      </c>
      <c r="K104" s="14">
        <v>-4.5999999999999999E-2</v>
      </c>
      <c r="L104" s="14">
        <v>-4.5999999999999999E-2</v>
      </c>
      <c r="M104" s="14">
        <v>-4.5999999999999999E-2</v>
      </c>
      <c r="N104" s="14">
        <v>-4.5999999999999999E-2</v>
      </c>
      <c r="O104" s="5"/>
    </row>
    <row r="105" spans="1:15">
      <c r="A105" s="5" t="s">
        <v>16</v>
      </c>
      <c r="B105" s="15">
        <v>1251</v>
      </c>
      <c r="C105" s="15">
        <v>1175</v>
      </c>
      <c r="D105" s="15">
        <v>1185</v>
      </c>
      <c r="E105" s="15">
        <v>1347</v>
      </c>
      <c r="F105" s="15">
        <v>1395</v>
      </c>
      <c r="G105" s="15">
        <v>1365</v>
      </c>
      <c r="H105" s="15">
        <v>1494</v>
      </c>
      <c r="I105" s="15">
        <v>1610</v>
      </c>
      <c r="J105" s="5">
        <f>I105*(1+I106)</f>
        <v>1735.5800000000002</v>
      </c>
      <c r="K105" s="5">
        <f>J105*(1+J106)</f>
        <v>1870.9552400000002</v>
      </c>
      <c r="L105" s="5">
        <f>K105*(1+K106)</f>
        <v>2016.8897487200004</v>
      </c>
      <c r="M105" s="5">
        <f>L105*(1+L106)</f>
        <v>2174.2071491201605</v>
      </c>
      <c r="N105" s="5">
        <f>M105*(1+M106)</f>
        <v>2343.7953067515332</v>
      </c>
      <c r="O105" s="5"/>
    </row>
    <row r="106" spans="1:15">
      <c r="A106" s="8" t="s">
        <v>3</v>
      </c>
      <c r="B106" s="13" t="s">
        <v>12</v>
      </c>
      <c r="C106" s="14">
        <v>-6.0999999999999999E-2</v>
      </c>
      <c r="D106" s="14">
        <v>8.9999999999999993E-3</v>
      </c>
      <c r="E106" s="14">
        <v>0.13700000000000001</v>
      </c>
      <c r="F106" s="14">
        <v>3.5999999999999997E-2</v>
      </c>
      <c r="G106" s="14">
        <v>-2.1999999999999999E-2</v>
      </c>
      <c r="H106" s="14">
        <v>9.5000000000000001E-2</v>
      </c>
      <c r="I106" s="14">
        <v>7.8E-2</v>
      </c>
      <c r="J106" s="14">
        <v>7.8E-2</v>
      </c>
      <c r="K106" s="14">
        <v>7.8E-2</v>
      </c>
      <c r="L106" s="14">
        <v>7.8E-2</v>
      </c>
      <c r="M106" s="14">
        <v>7.8E-2</v>
      </c>
      <c r="N106" s="14">
        <v>7.8E-2</v>
      </c>
      <c r="O106" s="5"/>
    </row>
    <row r="107" spans="1:15">
      <c r="A107" s="8" t="s">
        <v>14</v>
      </c>
      <c r="B107" s="14">
        <v>-7.0000000000000007E-2</v>
      </c>
      <c r="C107" s="14">
        <v>-0.06</v>
      </c>
      <c r="D107" s="14">
        <v>0.06</v>
      </c>
      <c r="E107" s="14">
        <v>0.14000000000000001</v>
      </c>
      <c r="F107" s="14">
        <v>0.04</v>
      </c>
      <c r="G107" s="14">
        <v>-0.04</v>
      </c>
      <c r="H107" s="14">
        <v>0.09</v>
      </c>
      <c r="I107" s="14">
        <v>0.12</v>
      </c>
      <c r="J107" s="14">
        <v>0.12</v>
      </c>
      <c r="K107" s="14">
        <v>0.12</v>
      </c>
      <c r="L107" s="14">
        <v>0.12</v>
      </c>
      <c r="M107" s="14">
        <v>0.12</v>
      </c>
      <c r="N107" s="14">
        <v>0.12</v>
      </c>
      <c r="O107" s="5"/>
    </row>
    <row r="108" spans="1:15">
      <c r="A108" s="8" t="s">
        <v>15</v>
      </c>
      <c r="B108" s="13" t="s">
        <v>12</v>
      </c>
      <c r="C108" s="14">
        <v>-1E-3</v>
      </c>
      <c r="D108" s="14">
        <v>-5.0999999999999997E-2</v>
      </c>
      <c r="E108" s="14">
        <v>-3.0000000000000001E-3</v>
      </c>
      <c r="F108" s="14">
        <v>-4.0000000000000001E-3</v>
      </c>
      <c r="G108" s="14">
        <v>1.7999999999999999E-2</v>
      </c>
      <c r="H108" s="14">
        <v>5.0000000000000001E-3</v>
      </c>
      <c r="I108" s="14">
        <v>-4.2000000000000003E-2</v>
      </c>
      <c r="J108" s="14">
        <v>-4.2000000000000003E-2</v>
      </c>
      <c r="K108" s="14">
        <v>-4.2000000000000003E-2</v>
      </c>
      <c r="L108" s="14">
        <v>-4.2000000000000003E-2</v>
      </c>
      <c r="M108" s="14">
        <v>-4.2000000000000003E-2</v>
      </c>
      <c r="N108" s="14">
        <v>-4.2000000000000003E-2</v>
      </c>
      <c r="O108" s="5"/>
    </row>
    <row r="109" spans="1:15">
      <c r="A109" s="5" t="s">
        <v>17</v>
      </c>
      <c r="B109" s="5">
        <v>309</v>
      </c>
      <c r="C109" s="5">
        <v>289</v>
      </c>
      <c r="D109" s="5">
        <v>267</v>
      </c>
      <c r="E109" s="5">
        <v>244</v>
      </c>
      <c r="F109" s="5">
        <v>237</v>
      </c>
      <c r="G109" s="5">
        <v>214</v>
      </c>
      <c r="H109" s="5">
        <v>190</v>
      </c>
      <c r="I109" s="5">
        <v>234</v>
      </c>
      <c r="J109" s="5">
        <f>I109*(1+I110)</f>
        <v>288.28800000000001</v>
      </c>
      <c r="K109" s="5">
        <f t="shared" ref="K109:N109" si="2">J109*(1+J110)</f>
        <v>355.170816</v>
      </c>
      <c r="L109" s="5">
        <f t="shared" si="2"/>
        <v>437.570445312</v>
      </c>
      <c r="M109" s="5">
        <f t="shared" si="2"/>
        <v>539.08678862438398</v>
      </c>
      <c r="N109" s="5">
        <f t="shared" si="2"/>
        <v>664.15492358524102</v>
      </c>
      <c r="O109" s="5"/>
    </row>
    <row r="110" spans="1:15">
      <c r="A110" s="8" t="s">
        <v>3</v>
      </c>
      <c r="B110" s="13" t="s">
        <v>12</v>
      </c>
      <c r="C110" s="14">
        <v>-6.5000000000000002E-2</v>
      </c>
      <c r="D110" s="14">
        <v>-7.5999999999999998E-2</v>
      </c>
      <c r="E110" s="14">
        <v>-8.5999999999999993E-2</v>
      </c>
      <c r="F110" s="14">
        <v>-2.9000000000000001E-2</v>
      </c>
      <c r="G110" s="14">
        <v>-9.7000000000000003E-2</v>
      </c>
      <c r="H110" s="14">
        <v>-0.112</v>
      </c>
      <c r="I110" s="14">
        <v>0.23200000000000001</v>
      </c>
      <c r="J110" s="14">
        <v>0.23200000000000001</v>
      </c>
      <c r="K110" s="14">
        <v>0.23200000000000001</v>
      </c>
      <c r="L110" s="14">
        <v>0.23200000000000001</v>
      </c>
      <c r="M110" s="14">
        <v>0.23200000000000001</v>
      </c>
      <c r="N110" s="14">
        <v>0.23200000000000001</v>
      </c>
      <c r="O110" s="5"/>
    </row>
    <row r="111" spans="1:15">
      <c r="A111" s="8" t="s">
        <v>14</v>
      </c>
      <c r="B111" s="14">
        <v>-7.0000000000000007E-2</v>
      </c>
      <c r="C111" s="14">
        <v>-7.0000000000000007E-2</v>
      </c>
      <c r="D111" s="14">
        <v>-0.01</v>
      </c>
      <c r="E111" s="14">
        <v>-0.09</v>
      </c>
      <c r="F111" s="14">
        <v>-0.03</v>
      </c>
      <c r="G111" s="14">
        <v>-0.1</v>
      </c>
      <c r="H111" s="14">
        <v>-0.11</v>
      </c>
      <c r="I111" s="14">
        <v>0.28000000000000003</v>
      </c>
      <c r="J111" s="14">
        <v>0.28000000000000003</v>
      </c>
      <c r="K111" s="14">
        <v>0.28000000000000003</v>
      </c>
      <c r="L111" s="14">
        <v>0.28000000000000003</v>
      </c>
      <c r="M111" s="14">
        <v>0.28000000000000003</v>
      </c>
      <c r="N111" s="14">
        <v>0.28000000000000003</v>
      </c>
      <c r="O111" s="5"/>
    </row>
    <row r="112" spans="1:15">
      <c r="A112" s="8" t="s">
        <v>15</v>
      </c>
      <c r="B112" s="13" t="s">
        <v>12</v>
      </c>
      <c r="C112" s="14">
        <v>5.0000000000000001E-3</v>
      </c>
      <c r="D112" s="14">
        <v>-6.6000000000000003E-2</v>
      </c>
      <c r="E112" s="14">
        <v>4.0000000000000001E-3</v>
      </c>
      <c r="F112" s="14">
        <v>1E-3</v>
      </c>
      <c r="G112" s="14">
        <v>3.0000000000000001E-3</v>
      </c>
      <c r="H112" s="14">
        <v>-2E-3</v>
      </c>
      <c r="I112" s="14">
        <v>-4.8000000000000001E-2</v>
      </c>
      <c r="J112" s="14">
        <v>-4.8000000000000001E-2</v>
      </c>
      <c r="K112" s="14">
        <v>-4.8000000000000001E-2</v>
      </c>
      <c r="L112" s="14">
        <v>-4.8000000000000001E-2</v>
      </c>
      <c r="M112" s="14">
        <v>-4.8000000000000001E-2</v>
      </c>
      <c r="N112" s="14">
        <v>-4.8000000000000001E-2</v>
      </c>
      <c r="O112" s="5"/>
    </row>
    <row r="113" spans="1:15">
      <c r="A113" s="7" t="s">
        <v>4</v>
      </c>
      <c r="B113" s="7">
        <v>967</v>
      </c>
      <c r="C113" s="12">
        <v>1044</v>
      </c>
      <c r="D113" s="12">
        <v>1034</v>
      </c>
      <c r="E113" s="12">
        <v>1244</v>
      </c>
      <c r="F113" s="12">
        <v>1376</v>
      </c>
      <c r="G113" s="12">
        <v>1230</v>
      </c>
      <c r="H113" s="12">
        <v>1573</v>
      </c>
      <c r="I113" s="12">
        <v>1938</v>
      </c>
      <c r="J113" s="7">
        <f>I113*(1+I114)</f>
        <v>2387.616</v>
      </c>
      <c r="K113" s="7">
        <f t="shared" ref="K113:N113" si="3">J113*(1+J114)</f>
        <v>2941.5429119999999</v>
      </c>
      <c r="L113" s="7">
        <f t="shared" si="3"/>
        <v>3623.980867584</v>
      </c>
      <c r="M113" s="7">
        <f t="shared" si="3"/>
        <v>4464.7444288634879</v>
      </c>
      <c r="N113" s="7">
        <f t="shared" si="3"/>
        <v>5500.5651363598172</v>
      </c>
      <c r="O113" s="5"/>
    </row>
    <row r="114" spans="1:15">
      <c r="A114" s="8" t="s">
        <v>3</v>
      </c>
      <c r="B114" s="13" t="s">
        <v>12</v>
      </c>
      <c r="C114" s="14">
        <v>0.08</v>
      </c>
      <c r="D114" s="14">
        <v>-0.01</v>
      </c>
      <c r="E114" s="14">
        <v>0.20300000000000001</v>
      </c>
      <c r="F114" s="14">
        <v>0.106</v>
      </c>
      <c r="G114" s="14">
        <v>-0.106</v>
      </c>
      <c r="H114" s="14">
        <v>0.27900000000000003</v>
      </c>
      <c r="I114" s="14">
        <v>0.23200000000000001</v>
      </c>
      <c r="J114" s="14">
        <v>0.23200000000000001</v>
      </c>
      <c r="K114" s="14">
        <v>0.23200000000000001</v>
      </c>
      <c r="L114" s="14">
        <v>0.23200000000000001</v>
      </c>
      <c r="M114" s="14">
        <v>0.23200000000000001</v>
      </c>
      <c r="N114" s="14">
        <v>0.23200000000000001</v>
      </c>
      <c r="O114" s="5"/>
    </row>
    <row r="115" spans="1:15">
      <c r="A115" s="8" t="s">
        <v>5</v>
      </c>
      <c r="B115" s="14">
        <v>7.0000000000000007E-2</v>
      </c>
      <c r="C115" s="14">
        <v>7.0999999999999994E-2</v>
      </c>
      <c r="D115" s="14">
        <v>6.8000000000000005E-2</v>
      </c>
      <c r="E115" s="14">
        <v>8.4000000000000005E-2</v>
      </c>
      <c r="F115" s="14">
        <v>8.6999999999999994E-2</v>
      </c>
      <c r="G115" s="14">
        <v>8.5000000000000006E-2</v>
      </c>
      <c r="H115" s="14">
        <v>9.1999999999999998E-2</v>
      </c>
      <c r="I115" s="14">
        <v>0.106</v>
      </c>
      <c r="J115" s="14">
        <f>J113/J99</f>
        <v>0.3595902000429228</v>
      </c>
      <c r="K115" s="14">
        <f t="shared" ref="K115:N115" si="4">K113/K99</f>
        <v>0.39732298336581245</v>
      </c>
      <c r="L115" s="14">
        <f t="shared" si="4"/>
        <v>0.43901517085800984</v>
      </c>
      <c r="M115" s="14">
        <f t="shared" si="4"/>
        <v>0.48508223362965752</v>
      </c>
      <c r="N115" s="14">
        <f t="shared" si="4"/>
        <v>0.53598323931097591</v>
      </c>
      <c r="O115" s="5"/>
    </row>
    <row r="116" spans="1:15">
      <c r="A116" s="7" t="s">
        <v>6</v>
      </c>
      <c r="B116" s="7">
        <v>49</v>
      </c>
      <c r="C116" s="7">
        <v>42</v>
      </c>
      <c r="D116" s="7">
        <v>54</v>
      </c>
      <c r="E116" s="7">
        <v>55</v>
      </c>
      <c r="F116" s="7">
        <v>53</v>
      </c>
      <c r="G116" s="7">
        <v>46</v>
      </c>
      <c r="H116" s="7">
        <v>43</v>
      </c>
      <c r="I116" s="7">
        <v>42</v>
      </c>
      <c r="J116" s="7">
        <f>I116*(1+I117)</f>
        <v>41.033999999999999</v>
      </c>
      <c r="K116" s="7">
        <f t="shared" ref="K116:N116" si="5">J116*(1+J117)</f>
        <v>40.090218</v>
      </c>
      <c r="L116" s="7">
        <f t="shared" si="5"/>
        <v>39.168142985999999</v>
      </c>
      <c r="M116" s="7">
        <f t="shared" si="5"/>
        <v>38.267275697321999</v>
      </c>
      <c r="N116" s="7">
        <f t="shared" si="5"/>
        <v>37.38712835628359</v>
      </c>
      <c r="O116" s="5"/>
    </row>
    <row r="117" spans="1:15">
      <c r="A117" s="8" t="s">
        <v>3</v>
      </c>
      <c r="B117" s="13" t="s">
        <v>12</v>
      </c>
      <c r="C117" s="14">
        <v>-0.14299999999999999</v>
      </c>
      <c r="D117" s="14">
        <v>0.28599999999999998</v>
      </c>
      <c r="E117" s="14">
        <v>1.9E-2</v>
      </c>
      <c r="F117" s="14">
        <v>-3.5999999999999997E-2</v>
      </c>
      <c r="G117" s="14">
        <v>-0.13200000000000001</v>
      </c>
      <c r="H117" s="14">
        <v>-6.5000000000000002E-2</v>
      </c>
      <c r="I117" s="14">
        <v>-2.3E-2</v>
      </c>
      <c r="J117" s="14">
        <v>-2.3E-2</v>
      </c>
      <c r="K117" s="14">
        <v>-2.3E-2</v>
      </c>
      <c r="L117" s="14">
        <v>-2.3E-2</v>
      </c>
      <c r="M117" s="14">
        <v>-2.3E-2</v>
      </c>
      <c r="N117" s="14">
        <v>-2.3E-2</v>
      </c>
      <c r="O117" s="5"/>
    </row>
    <row r="118" spans="1:15">
      <c r="A118" s="8" t="s">
        <v>7</v>
      </c>
      <c r="B118" s="14">
        <v>4.0000000000000001E-3</v>
      </c>
      <c r="C118" s="14">
        <v>3.0000000000000001E-3</v>
      </c>
      <c r="D118" s="14">
        <v>4.0000000000000001E-3</v>
      </c>
      <c r="E118" s="14">
        <v>4.0000000000000001E-3</v>
      </c>
      <c r="F118" s="14">
        <v>3.0000000000000001E-3</v>
      </c>
      <c r="G118" s="14">
        <v>3.0000000000000001E-3</v>
      </c>
      <c r="H118" s="14">
        <v>3.0000000000000001E-3</v>
      </c>
      <c r="I118" s="14">
        <v>2E-3</v>
      </c>
      <c r="J118" s="14">
        <f>J116/J99</f>
        <v>6.179982153144096E-3</v>
      </c>
      <c r="K118" s="14">
        <f t="shared" ref="K118:N118" si="6">K116/K99</f>
        <v>5.4151054382258132E-3</v>
      </c>
      <c r="L118" s="14">
        <f t="shared" si="6"/>
        <v>4.7448950790552648E-3</v>
      </c>
      <c r="M118" s="14">
        <f t="shared" si="6"/>
        <v>4.1576345221856449E-3</v>
      </c>
      <c r="N118" s="14">
        <f t="shared" si="6"/>
        <v>3.6430573346864347E-3</v>
      </c>
      <c r="O118" s="5"/>
    </row>
    <row r="119" spans="1:15">
      <c r="A119" s="7" t="s">
        <v>8</v>
      </c>
      <c r="B119" s="7">
        <v>918</v>
      </c>
      <c r="C119" s="12">
        <v>1002</v>
      </c>
      <c r="D119" s="7">
        <v>980</v>
      </c>
      <c r="E119" s="12">
        <v>1189</v>
      </c>
      <c r="F119" s="12">
        <v>1323</v>
      </c>
      <c r="G119" s="12">
        <v>1184</v>
      </c>
      <c r="H119" s="12">
        <v>1530</v>
      </c>
      <c r="I119" s="12">
        <v>1896</v>
      </c>
      <c r="J119" s="7">
        <f>I119*(1+I120)</f>
        <v>2349.1439999999998</v>
      </c>
      <c r="K119" s="7">
        <f t="shared" ref="K119:N119" si="7">J119*(1+J120)</f>
        <v>2910.5894159999993</v>
      </c>
      <c r="L119" s="7">
        <f t="shared" si="7"/>
        <v>3606.2202864239989</v>
      </c>
      <c r="M119" s="7">
        <f t="shared" si="7"/>
        <v>4468.1069348793344</v>
      </c>
      <c r="N119" s="7">
        <f t="shared" si="7"/>
        <v>5535.9844923154951</v>
      </c>
      <c r="O119" s="5"/>
    </row>
    <row r="120" spans="1:15">
      <c r="A120" s="8" t="s">
        <v>3</v>
      </c>
      <c r="B120" s="13" t="s">
        <v>12</v>
      </c>
      <c r="C120" s="14">
        <v>9.1999999999999998E-2</v>
      </c>
      <c r="D120" s="14">
        <v>-2.1999999999999999E-2</v>
      </c>
      <c r="E120" s="14">
        <v>0.21299999999999999</v>
      </c>
      <c r="F120" s="14">
        <v>0.113</v>
      </c>
      <c r="G120" s="14">
        <v>-0.105</v>
      </c>
      <c r="H120" s="14">
        <v>0.29199999999999998</v>
      </c>
      <c r="I120" s="14">
        <v>0.23899999999999999</v>
      </c>
      <c r="J120" s="22">
        <v>0.23899999999999999</v>
      </c>
      <c r="K120" s="22">
        <v>0.23899999999999999</v>
      </c>
      <c r="L120" s="22">
        <v>0.23899999999999999</v>
      </c>
      <c r="M120" s="22">
        <v>0.23899999999999999</v>
      </c>
      <c r="N120" s="22">
        <v>0.23899999999999999</v>
      </c>
      <c r="O120" s="5"/>
    </row>
    <row r="121" spans="1:15">
      <c r="A121" s="8" t="s">
        <v>5</v>
      </c>
      <c r="B121" s="14">
        <v>6.7000000000000004E-2</v>
      </c>
      <c r="C121" s="14">
        <v>6.8000000000000005E-2</v>
      </c>
      <c r="D121" s="14">
        <v>6.4000000000000001E-2</v>
      </c>
      <c r="E121" s="14">
        <v>0.08</v>
      </c>
      <c r="F121" s="14">
        <v>8.3000000000000004E-2</v>
      </c>
      <c r="G121" s="14">
        <v>8.2000000000000003E-2</v>
      </c>
      <c r="H121" s="14">
        <v>8.8999999999999996E-2</v>
      </c>
      <c r="I121" s="14">
        <v>0.10299999999999999</v>
      </c>
      <c r="J121" s="22">
        <f>J119/J99</f>
        <v>0.3537960714326055</v>
      </c>
      <c r="K121" s="22">
        <f t="shared" ref="K121:N121" si="8">K119/K99</f>
        <v>0.39314200224663509</v>
      </c>
      <c r="L121" s="22">
        <f t="shared" si="8"/>
        <v>0.43686362402114881</v>
      </c>
      <c r="M121" s="22">
        <f t="shared" si="8"/>
        <v>0.48544756068359041</v>
      </c>
      <c r="N121" s="22">
        <f t="shared" si="8"/>
        <v>0.53943455397934403</v>
      </c>
      <c r="O121" s="5"/>
    </row>
    <row r="122" spans="1:15">
      <c r="A122" s="7" t="s">
        <v>9</v>
      </c>
      <c r="B122" s="7">
        <v>52</v>
      </c>
      <c r="C122" s="7">
        <v>62</v>
      </c>
      <c r="D122" s="7">
        <v>59</v>
      </c>
      <c r="E122" s="7">
        <v>49</v>
      </c>
      <c r="F122" s="7">
        <v>47</v>
      </c>
      <c r="G122" s="7">
        <v>41</v>
      </c>
      <c r="H122" s="7">
        <v>54</v>
      </c>
      <c r="I122" s="7">
        <v>56</v>
      </c>
      <c r="J122" s="7">
        <f>I122*(1+I123)</f>
        <v>58.071999999999996</v>
      </c>
      <c r="K122" s="7">
        <f t="shared" ref="K122:N122" si="9">J122*(1+J123)</f>
        <v>60.220663999999992</v>
      </c>
      <c r="L122" s="7">
        <f t="shared" si="9"/>
        <v>62.448828567999989</v>
      </c>
      <c r="M122" s="7">
        <f t="shared" si="9"/>
        <v>64.759435225015977</v>
      </c>
      <c r="N122" s="7">
        <f t="shared" si="9"/>
        <v>67.15553432834156</v>
      </c>
      <c r="O122" s="5"/>
    </row>
    <row r="123" spans="1:15">
      <c r="A123" s="8" t="s">
        <v>3</v>
      </c>
      <c r="B123" s="13" t="s">
        <v>12</v>
      </c>
      <c r="C123" s="14">
        <v>0.192</v>
      </c>
      <c r="D123" s="14">
        <v>-4.8000000000000001E-2</v>
      </c>
      <c r="E123" s="14">
        <v>-0.16900000000000001</v>
      </c>
      <c r="F123" s="14">
        <v>-4.1000000000000002E-2</v>
      </c>
      <c r="G123" s="14">
        <v>-0.128</v>
      </c>
      <c r="H123" s="14">
        <v>0.317</v>
      </c>
      <c r="I123" s="14">
        <v>3.6999999999999998E-2</v>
      </c>
      <c r="J123" s="14">
        <v>3.6999999999999998E-2</v>
      </c>
      <c r="K123" s="14">
        <v>3.6999999999999998E-2</v>
      </c>
      <c r="L123" s="14">
        <v>3.6999999999999998E-2</v>
      </c>
      <c r="M123" s="14">
        <v>3.6999999999999998E-2</v>
      </c>
      <c r="N123" s="14">
        <v>3.6999999999999998E-2</v>
      </c>
      <c r="O123" s="5"/>
    </row>
    <row r="124" spans="1:15">
      <c r="A124" s="8" t="s">
        <v>7</v>
      </c>
      <c r="B124" s="14">
        <v>4.0000000000000001E-3</v>
      </c>
      <c r="C124" s="14">
        <v>4.0000000000000001E-3</v>
      </c>
      <c r="D124" s="14">
        <v>4.0000000000000001E-3</v>
      </c>
      <c r="E124" s="14">
        <v>3.0000000000000001E-3</v>
      </c>
      <c r="F124" s="14">
        <v>3.0000000000000001E-3</v>
      </c>
      <c r="G124" s="14">
        <v>3.0000000000000001E-3</v>
      </c>
      <c r="H124" s="14">
        <v>3.0000000000000001E-3</v>
      </c>
      <c r="I124" s="14">
        <v>3.0000000000000001E-3</v>
      </c>
      <c r="J124" s="14">
        <f>J122/J99</f>
        <v>8.7460136374076115E-3</v>
      </c>
      <c r="K124" s="14">
        <f t="shared" ref="K124:N124" si="10">K122/K99</f>
        <v>8.1341848807100388E-3</v>
      </c>
      <c r="L124" s="14">
        <f t="shared" si="10"/>
        <v>7.5651567007141794E-3</v>
      </c>
      <c r="M124" s="14">
        <f t="shared" si="10"/>
        <v>7.0359349763592849E-3</v>
      </c>
      <c r="N124" s="14">
        <f t="shared" si="10"/>
        <v>6.5437350407933437E-3</v>
      </c>
      <c r="O124" s="5"/>
    </row>
    <row r="125" spans="1:15">
      <c r="A125" s="11" t="s">
        <v>21</v>
      </c>
      <c r="B125" s="11"/>
      <c r="C125" s="11"/>
      <c r="D125" s="11"/>
      <c r="E125" s="11"/>
      <c r="F125" s="11"/>
      <c r="G125" s="11"/>
      <c r="H125" s="11"/>
      <c r="I125" s="11"/>
      <c r="J125" s="4"/>
      <c r="K125" s="4"/>
      <c r="L125" s="4"/>
      <c r="M125" s="4"/>
      <c r="N125" s="4"/>
      <c r="O125" s="5"/>
    </row>
    <row r="126" spans="1:15">
      <c r="A126" s="7" t="s">
        <v>11</v>
      </c>
      <c r="B126" s="5">
        <v>1982</v>
      </c>
      <c r="C126" s="5">
        <v>1955</v>
      </c>
      <c r="D126" s="5">
        <v>2042</v>
      </c>
      <c r="E126" s="5">
        <v>1886</v>
      </c>
      <c r="F126" s="5">
        <v>1906</v>
      </c>
      <c r="G126" s="5">
        <v>1846</v>
      </c>
      <c r="H126" s="5">
        <v>2205</v>
      </c>
      <c r="I126" s="5">
        <v>2346</v>
      </c>
      <c r="J126" s="5">
        <f>I126*(1+I127)</f>
        <v>2496.1440000000002</v>
      </c>
      <c r="K126" s="5">
        <f t="shared" ref="K126:N126" si="11">J126*(1+J127)</f>
        <v>2655.8972160000003</v>
      </c>
      <c r="L126" s="5">
        <f t="shared" si="11"/>
        <v>2825.8746378240003</v>
      </c>
      <c r="M126" s="5">
        <f t="shared" si="11"/>
        <v>3006.7306146447363</v>
      </c>
      <c r="N126" s="5">
        <f t="shared" si="11"/>
        <v>3199.1613739819995</v>
      </c>
      <c r="O126" s="5"/>
    </row>
    <row r="127" spans="1:15">
      <c r="A127" s="8" t="s">
        <v>3</v>
      </c>
      <c r="B127" s="13" t="s">
        <v>12</v>
      </c>
      <c r="C127" s="14">
        <v>-1.4E-2</v>
      </c>
      <c r="D127" s="14">
        <v>4.4999999999999998E-2</v>
      </c>
      <c r="E127" s="14">
        <v>-7.5999999999999998E-2</v>
      </c>
      <c r="F127" s="14">
        <v>1.0999999999999999E-2</v>
      </c>
      <c r="G127" s="14">
        <v>-3.1E-2</v>
      </c>
      <c r="H127" s="14">
        <v>0.19400000000000001</v>
      </c>
      <c r="I127" s="14">
        <v>6.4000000000000001E-2</v>
      </c>
      <c r="J127" s="14">
        <v>6.4000000000000001E-2</v>
      </c>
      <c r="K127" s="14">
        <v>6.4000000000000001E-2</v>
      </c>
      <c r="L127" s="14">
        <v>6.4000000000000001E-2</v>
      </c>
      <c r="M127" s="14">
        <v>6.4000000000000001E-2</v>
      </c>
      <c r="N127" s="14">
        <v>6.4000000000000001E-2</v>
      </c>
      <c r="O127" s="5"/>
    </row>
    <row r="128" spans="1:15">
      <c r="A128" s="8" t="s">
        <v>14</v>
      </c>
      <c r="B128" s="16">
        <v>0.21</v>
      </c>
      <c r="C128" s="16">
        <v>0.02</v>
      </c>
      <c r="D128" s="16">
        <v>0.06</v>
      </c>
      <c r="E128" s="16">
        <v>-0.11</v>
      </c>
      <c r="F128" s="16">
        <v>0.03</v>
      </c>
      <c r="G128" s="16">
        <v>-0.01</v>
      </c>
      <c r="H128" s="16">
        <v>0.16</v>
      </c>
      <c r="I128" s="16">
        <v>7.0000000000000007E-2</v>
      </c>
      <c r="J128" s="16">
        <v>7.0000000000000007E-2</v>
      </c>
      <c r="K128" s="16">
        <v>7.0000000000000007E-2</v>
      </c>
      <c r="L128" s="16">
        <v>7.0000000000000007E-2</v>
      </c>
      <c r="M128" s="16">
        <v>7.0000000000000007E-2</v>
      </c>
      <c r="N128" s="16">
        <v>7.0000000000000007E-2</v>
      </c>
      <c r="O128" s="5"/>
    </row>
    <row r="129" spans="1:15">
      <c r="A129" s="8" t="s">
        <v>15</v>
      </c>
      <c r="B129" s="17" t="s">
        <v>12</v>
      </c>
      <c r="C129" s="18">
        <v>-3.4000000000000002E-2</v>
      </c>
      <c r="D129" s="18">
        <v>-1.4999999999999999E-2</v>
      </c>
      <c r="E129" s="18">
        <v>3.4000000000000002E-2</v>
      </c>
      <c r="F129" s="18">
        <v>-1.9E-2</v>
      </c>
      <c r="G129" s="18">
        <v>-2.1000000000000001E-2</v>
      </c>
      <c r="H129" s="18">
        <v>3.4000000000000002E-2</v>
      </c>
      <c r="I129" s="18">
        <v>-6.0000000000000001E-3</v>
      </c>
      <c r="J129" s="18">
        <v>-6.0000000000000001E-3</v>
      </c>
      <c r="K129" s="18">
        <v>-6.0000000000000001E-3</v>
      </c>
      <c r="L129" s="18">
        <v>-6.0000000000000001E-3</v>
      </c>
      <c r="M129" s="18">
        <v>-6.0000000000000001E-3</v>
      </c>
      <c r="N129" s="18">
        <v>-6.0000000000000001E-3</v>
      </c>
      <c r="O129" s="17"/>
    </row>
    <row r="130" spans="1:15">
      <c r="A130" s="11" t="s">
        <v>22</v>
      </c>
      <c r="B130" s="11"/>
      <c r="C130" s="11"/>
      <c r="D130" s="11"/>
      <c r="E130" s="11"/>
      <c r="F130" s="11"/>
      <c r="G130" s="11"/>
      <c r="H130" s="11"/>
      <c r="I130" s="11"/>
      <c r="J130" s="4"/>
      <c r="K130" s="4"/>
      <c r="L130" s="4"/>
      <c r="M130" s="4"/>
      <c r="N130" s="4"/>
      <c r="O130" s="5"/>
    </row>
    <row r="131" spans="1:15">
      <c r="A131" s="7" t="s">
        <v>11</v>
      </c>
      <c r="B131" s="5">
        <v>-82</v>
      </c>
      <c r="C131" s="5">
        <v>-86</v>
      </c>
      <c r="D131" s="5">
        <v>75</v>
      </c>
      <c r="E131" s="5">
        <v>26</v>
      </c>
      <c r="F131" s="5">
        <v>-7</v>
      </c>
      <c r="G131" s="5">
        <v>-11</v>
      </c>
      <c r="H131" s="5">
        <v>40</v>
      </c>
      <c r="I131" s="5">
        <v>-72</v>
      </c>
      <c r="J131" s="5">
        <f>I131*(1-I132)</f>
        <v>-273.59999999999997</v>
      </c>
      <c r="K131" s="5">
        <f t="shared" ref="K131:N131" si="12">J131*(1-J132)</f>
        <v>-1039.6799999999998</v>
      </c>
      <c r="L131" s="5">
        <f t="shared" si="12"/>
        <v>-3950.7839999999992</v>
      </c>
      <c r="M131" s="5">
        <f t="shared" si="12"/>
        <v>-15012.979199999996</v>
      </c>
      <c r="N131" s="5">
        <f t="shared" si="12"/>
        <v>-57049.320959999983</v>
      </c>
      <c r="O131" s="5"/>
    </row>
    <row r="132" spans="1:15">
      <c r="A132" s="8" t="s">
        <v>3</v>
      </c>
      <c r="B132" s="13" t="s">
        <v>12</v>
      </c>
      <c r="C132" s="14">
        <v>4.9000000000000002E-2</v>
      </c>
      <c r="D132" s="14">
        <v>-1.8720000000000001</v>
      </c>
      <c r="E132" s="14">
        <v>-0.65300000000000002</v>
      </c>
      <c r="F132" s="14">
        <v>-1.2689999999999999</v>
      </c>
      <c r="G132" s="14">
        <v>0.57099999999999995</v>
      </c>
      <c r="H132" s="14">
        <v>-4.6360000000000001</v>
      </c>
      <c r="I132" s="14">
        <v>-2.8</v>
      </c>
      <c r="J132" s="14">
        <v>-2.8</v>
      </c>
      <c r="K132" s="14">
        <v>-2.8</v>
      </c>
      <c r="L132" s="14">
        <v>-2.8</v>
      </c>
      <c r="M132" s="14">
        <v>-2.8</v>
      </c>
      <c r="N132" s="14">
        <v>-2.8</v>
      </c>
      <c r="O132" s="5"/>
    </row>
    <row r="133" spans="1:15">
      <c r="A133" s="8" t="s">
        <v>14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5"/>
    </row>
    <row r="134" spans="1:15">
      <c r="A134" s="8" t="s">
        <v>15</v>
      </c>
      <c r="B134" s="13" t="s">
        <v>12</v>
      </c>
      <c r="C134" s="14">
        <v>4.9000000000000002E-2</v>
      </c>
      <c r="D134" s="14">
        <v>-1.8720000000000001</v>
      </c>
      <c r="E134" s="14">
        <v>-0.65300000000000002</v>
      </c>
      <c r="F134" s="14">
        <v>-1.2689999999999999</v>
      </c>
      <c r="G134" s="14">
        <v>0.57099999999999995</v>
      </c>
      <c r="H134" s="14">
        <v>-4.6360000000000001</v>
      </c>
      <c r="I134" s="14">
        <v>-2.8</v>
      </c>
      <c r="J134" s="14">
        <v>-2.8</v>
      </c>
      <c r="K134" s="14">
        <v>-2.8</v>
      </c>
      <c r="L134" s="14">
        <v>-2.8</v>
      </c>
      <c r="M134" s="14">
        <v>-2.8</v>
      </c>
      <c r="N134" s="14">
        <v>-2.8</v>
      </c>
      <c r="O134" s="5"/>
    </row>
    <row r="135" spans="1:15">
      <c r="A135" s="20" t="s">
        <v>23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>
      <c r="A136" s="8" t="s">
        <v>8</v>
      </c>
      <c r="B136" s="21" t="s">
        <v>24</v>
      </c>
      <c r="C136" s="5" t="s">
        <v>25</v>
      </c>
      <c r="D136" s="5" t="s">
        <v>25</v>
      </c>
      <c r="E136" s="5" t="s">
        <v>25</v>
      </c>
      <c r="F136" s="5" t="s">
        <v>25</v>
      </c>
      <c r="G136" s="5" t="s">
        <v>25</v>
      </c>
      <c r="H136" s="5" t="s">
        <v>25</v>
      </c>
      <c r="I136" s="5" t="s">
        <v>25</v>
      </c>
      <c r="J136" s="5"/>
      <c r="K136" s="5"/>
      <c r="L136" s="5"/>
      <c r="M136" s="5"/>
      <c r="N136" s="5"/>
      <c r="O136" s="5"/>
    </row>
    <row r="137" spans="1:15">
      <c r="A137" s="8" t="s">
        <v>6</v>
      </c>
      <c r="B137" s="21" t="s">
        <v>24</v>
      </c>
      <c r="C137" s="5" t="s">
        <v>25</v>
      </c>
      <c r="D137" s="5" t="s">
        <v>25</v>
      </c>
      <c r="E137" s="5" t="s">
        <v>25</v>
      </c>
      <c r="F137" s="5" t="s">
        <v>25</v>
      </c>
      <c r="G137" s="5" t="s">
        <v>25</v>
      </c>
      <c r="H137" s="5" t="s">
        <v>25</v>
      </c>
      <c r="I137" s="5" t="s">
        <v>25</v>
      </c>
      <c r="J137" s="5"/>
      <c r="K137" s="5"/>
      <c r="L137" s="5"/>
      <c r="M137" s="5"/>
      <c r="N137" s="5"/>
      <c r="O137" s="5"/>
    </row>
    <row r="138" spans="1:15">
      <c r="A138" s="8" t="s">
        <v>9</v>
      </c>
      <c r="B138" s="21" t="s">
        <v>24</v>
      </c>
      <c r="C138" s="5" t="s">
        <v>25</v>
      </c>
      <c r="D138" s="5" t="s">
        <v>25</v>
      </c>
      <c r="E138" s="5" t="s">
        <v>25</v>
      </c>
      <c r="F138" s="5" t="s">
        <v>25</v>
      </c>
      <c r="G138" s="5" t="s">
        <v>25</v>
      </c>
      <c r="H138" s="5" t="s">
        <v>25</v>
      </c>
      <c r="I138" s="5" t="s">
        <v>25</v>
      </c>
      <c r="J138" s="5"/>
      <c r="K138" s="5"/>
      <c r="L138" s="5"/>
      <c r="M138" s="5"/>
      <c r="N138" s="5"/>
      <c r="O138" s="5"/>
    </row>
    <row r="139" spans="1:15">
      <c r="A139" s="8" t="s">
        <v>22</v>
      </c>
      <c r="B139" s="5">
        <v>33</v>
      </c>
      <c r="C139" s="5">
        <v>-13</v>
      </c>
      <c r="D139" s="5">
        <v>148</v>
      </c>
      <c r="E139" s="5">
        <v>114</v>
      </c>
      <c r="F139" s="5">
        <v>35</v>
      </c>
      <c r="G139" s="5">
        <v>19</v>
      </c>
      <c r="H139" s="5">
        <v>65</v>
      </c>
      <c r="I139" s="5">
        <v>30</v>
      </c>
      <c r="J139" s="5">
        <v>30</v>
      </c>
      <c r="K139" s="5">
        <v>30</v>
      </c>
      <c r="L139" s="5">
        <v>30</v>
      </c>
      <c r="M139" s="5">
        <v>30</v>
      </c>
      <c r="N139" s="5">
        <v>30</v>
      </c>
      <c r="O13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118D-3A7E-4D33-A470-EFB39FE6CBA0}">
  <dimension ref="A1"/>
  <sheetViews>
    <sheetView workbookViewId="0">
      <selection activeCell="F22" sqref="F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2022-04-19T18:42:57Z</dcterms:created>
  <dcterms:modified xsi:type="dcterms:W3CDTF">2023-08-09T14:58:17Z</dcterms:modified>
  <cp:category/>
  <cp:contentStatus/>
</cp:coreProperties>
</file>